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02_trabalhos_em_curso\01_PT\PT16-07-PERUs_Sernancelhe\03_docs_tecnicos\02_fase_2\01_pecas_escritas\01_Lapa\2017_05_18_ENTREGA-FINAL\"/>
    </mc:Choice>
  </mc:AlternateContent>
  <bookViews>
    <workbookView xWindow="0" yWindow="0" windowWidth="27015" windowHeight="8835" tabRatio="935" activeTab="4"/>
  </bookViews>
  <sheets>
    <sheet name="RESUMO-investimento" sheetId="82" r:id="rId1"/>
    <sheet name="RESUMO-investimento-publico" sheetId="83" r:id="rId2"/>
    <sheet name="PERULAP 01" sheetId="42" r:id="rId3"/>
    <sheet name="PERULAP 02" sheetId="54" r:id="rId4"/>
    <sheet name="PERULAP 03" sheetId="90" r:id="rId5"/>
    <sheet name="PERULAP 04" sheetId="89" r:id="rId6"/>
    <sheet name="PERULAP 05" sheetId="65" r:id="rId7"/>
    <sheet name="PERULAP 06" sheetId="94" r:id="rId8"/>
    <sheet name="PERULAP 07" sheetId="57" r:id="rId9"/>
    <sheet name="PERULAP 08" sheetId="72" r:id="rId10"/>
    <sheet name="PERULAP 09" sheetId="75" r:id="rId11"/>
    <sheet name="PERULAP 10" sheetId="84" r:id="rId12"/>
    <sheet name="PERULAP 11" sheetId="49" r:id="rId1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83" l="1"/>
  <c r="E11" i="83"/>
  <c r="E10" i="83"/>
  <c r="C4" i="82" l="1"/>
  <c r="C7" i="83"/>
  <c r="D15" i="82"/>
  <c r="B5" i="94" l="1"/>
  <c r="C26" i="94"/>
  <c r="D9" i="82" s="1"/>
  <c r="B26" i="94"/>
  <c r="D25" i="94"/>
  <c r="D24" i="94"/>
  <c r="D23" i="94"/>
  <c r="D22" i="94"/>
  <c r="D21" i="94"/>
  <c r="D20" i="94"/>
  <c r="D19" i="94"/>
  <c r="D18" i="94"/>
  <c r="A15" i="94"/>
  <c r="C9" i="82" l="1"/>
  <c r="E9" i="82" s="1"/>
  <c r="C3" i="83"/>
  <c r="B9" i="82"/>
  <c r="B3" i="83"/>
  <c r="D26" i="94"/>
  <c r="D8" i="82"/>
  <c r="D7" i="82"/>
  <c r="C26" i="90"/>
  <c r="D6" i="82" s="1"/>
  <c r="B26" i="90"/>
  <c r="D25" i="90"/>
  <c r="D24" i="90"/>
  <c r="D23" i="90"/>
  <c r="D22" i="90"/>
  <c r="D21" i="90"/>
  <c r="D20" i="90"/>
  <c r="D19" i="90"/>
  <c r="D18" i="90"/>
  <c r="B5" i="90"/>
  <c r="C26" i="89"/>
  <c r="B26" i="89"/>
  <c r="D25" i="89"/>
  <c r="D24" i="89"/>
  <c r="D23" i="89"/>
  <c r="D22" i="89"/>
  <c r="D21" i="89"/>
  <c r="D20" i="89"/>
  <c r="D19" i="89"/>
  <c r="D18" i="89"/>
  <c r="B5" i="89"/>
  <c r="A15" i="89" s="1"/>
  <c r="C8" i="83" l="1"/>
  <c r="C7" i="82"/>
  <c r="E7" i="82" s="1"/>
  <c r="A15" i="90"/>
  <c r="B7" i="83"/>
  <c r="C6" i="82"/>
  <c r="E6" i="82" s="1"/>
  <c r="D26" i="90"/>
  <c r="B6" i="82"/>
  <c r="D26" i="89"/>
  <c r="B7" i="82"/>
  <c r="B8" i="83"/>
  <c r="C26" i="84" l="1"/>
  <c r="D13" i="82" s="1"/>
  <c r="B26" i="84"/>
  <c r="C13" i="83" s="1"/>
  <c r="D25" i="84"/>
  <c r="D24" i="84"/>
  <c r="D23" i="84"/>
  <c r="D22" i="84"/>
  <c r="D21" i="84"/>
  <c r="D20" i="84"/>
  <c r="D19" i="84"/>
  <c r="D18" i="84"/>
  <c r="A15" i="84"/>
  <c r="B5" i="84"/>
  <c r="B13" i="83" s="1"/>
  <c r="B5" i="72"/>
  <c r="C26" i="57"/>
  <c r="B26" i="57"/>
  <c r="D25" i="57"/>
  <c r="D24" i="57"/>
  <c r="D23" i="57"/>
  <c r="D22" i="57"/>
  <c r="D21" i="57"/>
  <c r="D20" i="57"/>
  <c r="D19" i="57"/>
  <c r="D18" i="57"/>
  <c r="B5" i="57"/>
  <c r="A15" i="57" s="1"/>
  <c r="D26" i="84" l="1"/>
  <c r="B13" i="82"/>
  <c r="C13" i="82"/>
  <c r="D26" i="57"/>
  <c r="A15" i="75"/>
  <c r="B26" i="65"/>
  <c r="A15" i="65"/>
  <c r="B26" i="54"/>
  <c r="C5" i="82" s="1"/>
  <c r="C15" i="82" s="1"/>
  <c r="A15" i="54"/>
  <c r="C8" i="82" l="1"/>
  <c r="E8" i="82" s="1"/>
  <c r="C9" i="83"/>
  <c r="C10" i="83"/>
  <c r="C6" i="83"/>
  <c r="A15" i="49" l="1"/>
  <c r="A15" i="72"/>
  <c r="C4" i="83" l="1"/>
  <c r="C10" i="82" l="1"/>
  <c r="D20" i="72" l="1"/>
  <c r="C26" i="75" l="1"/>
  <c r="D12" i="82" s="1"/>
  <c r="B26" i="75"/>
  <c r="C12" i="83" s="1"/>
  <c r="D25" i="75"/>
  <c r="D24" i="75"/>
  <c r="D23" i="75"/>
  <c r="D22" i="75"/>
  <c r="D21" i="75"/>
  <c r="D20" i="75"/>
  <c r="D19" i="75"/>
  <c r="D18" i="75"/>
  <c r="B5" i="75"/>
  <c r="B12" i="83" s="1"/>
  <c r="B12" i="82" l="1"/>
  <c r="C12" i="82"/>
  <c r="D26" i="75"/>
  <c r="E12" i="82" l="1"/>
  <c r="C26" i="72"/>
  <c r="D11" i="82" s="1"/>
  <c r="B26" i="72"/>
  <c r="C11" i="82" s="1"/>
  <c r="D25" i="72"/>
  <c r="D24" i="72"/>
  <c r="D23" i="72"/>
  <c r="D22" i="72"/>
  <c r="D21" i="72"/>
  <c r="D19" i="72"/>
  <c r="D18" i="72"/>
  <c r="B11" i="82"/>
  <c r="C26" i="65"/>
  <c r="D25" i="65"/>
  <c r="D24" i="65"/>
  <c r="D23" i="65"/>
  <c r="D22" i="65"/>
  <c r="D21" i="65"/>
  <c r="D20" i="65"/>
  <c r="D19" i="65"/>
  <c r="D18" i="65"/>
  <c r="B5" i="65"/>
  <c r="D10" i="82"/>
  <c r="E10" i="82" s="1"/>
  <c r="C26" i="54"/>
  <c r="D5" i="82" s="1"/>
  <c r="E5" i="82" s="1"/>
  <c r="D25" i="54"/>
  <c r="D24" i="54"/>
  <c r="D23" i="54"/>
  <c r="D22" i="54"/>
  <c r="D21" i="54"/>
  <c r="D20" i="54"/>
  <c r="D19" i="54"/>
  <c r="D18" i="54"/>
  <c r="B5" i="54"/>
  <c r="E13" i="82"/>
  <c r="C26" i="49"/>
  <c r="D14" i="82" s="1"/>
  <c r="B26" i="49"/>
  <c r="C14" i="83" s="1"/>
  <c r="D25" i="49"/>
  <c r="D24" i="49"/>
  <c r="D23" i="49"/>
  <c r="D22" i="49"/>
  <c r="D21" i="49"/>
  <c r="D26" i="49" s="1"/>
  <c r="D20" i="49"/>
  <c r="D19" i="49"/>
  <c r="D18" i="49"/>
  <c r="B5" i="49"/>
  <c r="B14" i="83" s="1"/>
  <c r="C26" i="42"/>
  <c r="D4" i="82" s="1"/>
  <c r="B26" i="42"/>
  <c r="D25" i="42"/>
  <c r="D24" i="42"/>
  <c r="D23" i="42"/>
  <c r="D22" i="42"/>
  <c r="D21" i="42"/>
  <c r="D20" i="42"/>
  <c r="D19" i="42"/>
  <c r="D18" i="42"/>
  <c r="B5" i="42"/>
  <c r="B9" i="83" l="1"/>
  <c r="B8" i="82"/>
  <c r="C5" i="83"/>
  <c r="C11" i="83" s="1"/>
  <c r="C16" i="83" s="1"/>
  <c r="E11" i="82"/>
  <c r="B4" i="82"/>
  <c r="B5" i="83"/>
  <c r="A15" i="42"/>
  <c r="B14" i="82"/>
  <c r="C14" i="82"/>
  <c r="B10" i="82"/>
  <c r="B10" i="83"/>
  <c r="B5" i="82"/>
  <c r="B6" i="83"/>
  <c r="D26" i="54"/>
  <c r="D26" i="65"/>
  <c r="D26" i="72"/>
  <c r="D26" i="42"/>
  <c r="E4" i="82" l="1"/>
  <c r="E15" i="82" s="1"/>
  <c r="E14" i="82"/>
  <c r="C15" i="83"/>
</calcChain>
</file>

<file path=xl/sharedStrings.xml><?xml version="1.0" encoding="utf-8"?>
<sst xmlns="http://schemas.openxmlformats.org/spreadsheetml/2006/main" count="450" uniqueCount="114">
  <si>
    <t>Descrição</t>
  </si>
  <si>
    <t>Interdependências</t>
  </si>
  <si>
    <t>Públicos-alvo</t>
  </si>
  <si>
    <t>Entidades Responsáveis</t>
  </si>
  <si>
    <t>Cronograma</t>
  </si>
  <si>
    <t>Objetivos              Específicos</t>
  </si>
  <si>
    <t>Aquisição de edifício</t>
  </si>
  <si>
    <t>Estudos e projetos</t>
  </si>
  <si>
    <t>Ações imateriais</t>
  </si>
  <si>
    <t>Formação</t>
  </si>
  <si>
    <t>Empreitadas</t>
  </si>
  <si>
    <t>Aquisição de serviços</t>
  </si>
  <si>
    <t>Certificações</t>
  </si>
  <si>
    <t>Aquisição de terreno</t>
  </si>
  <si>
    <t>Total</t>
  </si>
  <si>
    <t>Público (€)</t>
  </si>
  <si>
    <t>Privado (€)</t>
  </si>
  <si>
    <t>Total (€)</t>
  </si>
  <si>
    <t>Designação da              Ação / Projeto</t>
  </si>
  <si>
    <t>Câmara Municipal de Sernancelhe</t>
  </si>
  <si>
    <t>2018 - 2019</t>
  </si>
  <si>
    <t>População residente, visitantes e turistas</t>
  </si>
  <si>
    <t>Natureza do investimento</t>
  </si>
  <si>
    <t>ESTRUTURA DE CUSTOS DO INVESTIMENTO</t>
  </si>
  <si>
    <t>Ação</t>
  </si>
  <si>
    <t>Natureza do Investimento</t>
  </si>
  <si>
    <t>Entidade responsável</t>
  </si>
  <si>
    <t>Fonte Financiamento</t>
  </si>
  <si>
    <t>Portugal 2020</t>
  </si>
  <si>
    <t>Outras</t>
  </si>
  <si>
    <t>CM Sernancelhe</t>
  </si>
  <si>
    <t>TOTAL</t>
  </si>
  <si>
    <t>Privados/ Proprietários</t>
  </si>
  <si>
    <t>Objetivos Estratégicos</t>
  </si>
  <si>
    <t>Município</t>
  </si>
  <si>
    <t>Sernancelhe</t>
  </si>
  <si>
    <t>Complementar (C)</t>
  </si>
  <si>
    <t>Hierarquia</t>
  </si>
  <si>
    <t>IFRRU: Instrumento financeiro para a reabilitação e revitalização urbanas ou
Programa "Reabilitar para Arrendar" ou
Comércio Investe</t>
  </si>
  <si>
    <t>Valor do Investimento (€)</t>
  </si>
  <si>
    <t>Tipo de intervenção</t>
  </si>
  <si>
    <t>Edificado</t>
  </si>
  <si>
    <t>Espaço Público</t>
  </si>
  <si>
    <t>SUB-TOTAL</t>
  </si>
  <si>
    <t>Objetivos              Estratégicos</t>
  </si>
  <si>
    <t xml:space="preserve">OE3. VIVÊNCIA: Fomentar a reabilitação dos edifícios </t>
  </si>
  <si>
    <t>Estruturante (E)</t>
  </si>
  <si>
    <t>OE4. MOBILIDADE: Promover a melhoria da mobilidade</t>
  </si>
  <si>
    <t>IFRRU: Instrumento financeiro para a reabilitação e revitalização urbanas</t>
  </si>
  <si>
    <t>PO Norte (Eixo 4)
PI 6.5 – Regeneração Urbana (PARU)</t>
  </si>
  <si>
    <t>-</t>
  </si>
  <si>
    <t>ARU</t>
  </si>
  <si>
    <t xml:space="preserve">A reabilitação do edificado de propriedade privada dirige-se a edifícios em mau e péssimo estado de conservação de propriedade privada, visando a sua reabilitação ou reconversão funcional, concedendo-se prioridade ao uso habitacional e ao investimentos em áreas comerciais ou de serviços que contribuam de forma direta para o aproveitamento dos recursos endógenos mais relevantes, nomeadamente os investimentos na hotelaria e ao nível do comércio tradicional. As intervenções, que visam garantir a valorização urbana, poderão assumir maior ou menor dimensão, consoante o estado de conservação do edificado e a sua função futura, sendo imperativo garantir a segurança e salubridade da construção, bem como uma linguagem que respeite a pré-existência (sempre que o edificado tenha valor arquitetónico) e que se enquadre devidamente com a envolvente construída. 
As intervenções de reabilitação do edificado de propriedade privada serão apoiadas através do Instrumento Financeiro de Reabilitação e Regeneração Urbana (IFRRU), na modalidade de apoio reembolsável. </t>
  </si>
  <si>
    <t>2018 - 2020</t>
  </si>
  <si>
    <t>2017 - 2032</t>
  </si>
  <si>
    <t>Câmara Municipal de Sernancelhe, Associação Sementes da Terra e Escola Profissional de Sernancelhe (ESPROSER)</t>
  </si>
  <si>
    <t>OE1. TURISMO: Desenvolver e apostar no setor do turismo
OE4. MOBILIDADE: Promover a melhoria da mobilidade</t>
  </si>
  <si>
    <t>Imateriais</t>
  </si>
  <si>
    <r>
      <rPr>
        <b/>
        <sz val="8"/>
        <rFont val="Century Gothic"/>
        <family val="2"/>
      </rPr>
      <t xml:space="preserve">. </t>
    </r>
    <r>
      <rPr>
        <sz val="8"/>
        <rFont val="Century Gothic"/>
        <family val="2"/>
      </rPr>
      <t xml:space="preserve">Melhorar as condições de segurança de circulação rodoviária;
</t>
    </r>
    <r>
      <rPr>
        <b/>
        <sz val="8"/>
        <rFont val="Century Gothic"/>
        <family val="2"/>
      </rPr>
      <t xml:space="preserve">. </t>
    </r>
    <r>
      <rPr>
        <sz val="8"/>
        <rFont val="Century Gothic"/>
        <family val="2"/>
      </rPr>
      <t xml:space="preserve">Uniformizar a sinalização vertical, adotando uma linguagem tranversal;
</t>
    </r>
    <r>
      <rPr>
        <b/>
        <sz val="8"/>
        <rFont val="Century Gothic"/>
        <family val="2"/>
      </rPr>
      <t xml:space="preserve">. </t>
    </r>
    <r>
      <rPr>
        <sz val="8"/>
        <rFont val="Century Gothic"/>
        <family val="2"/>
      </rPr>
      <t>Garantir condições de circulação ótimas para pessoas com mobilidade condicionada.</t>
    </r>
  </si>
  <si>
    <r>
      <rPr>
        <b/>
        <sz val="8"/>
        <rFont val="Century Gothic"/>
        <family val="2"/>
      </rPr>
      <t xml:space="preserve">. </t>
    </r>
    <r>
      <rPr>
        <sz val="8"/>
        <rFont val="Century Gothic"/>
        <family val="2"/>
      </rPr>
      <t xml:space="preserve">Incentivar os proprietários a intervirem no edificado privado existente que apresenta necessidade de intervenção a curto prazo, promovendo a sua recuperação;
</t>
    </r>
    <r>
      <rPr>
        <b/>
        <sz val="8"/>
        <rFont val="Century Gothic"/>
        <family val="2"/>
      </rPr>
      <t xml:space="preserve">. </t>
    </r>
    <r>
      <rPr>
        <sz val="8"/>
        <rFont val="Century Gothic"/>
        <family val="2"/>
      </rPr>
      <t xml:space="preserve">Criar maior oferta nas áreas da habitação para arredamento, comércio, serviços e hotelaria;
</t>
    </r>
    <r>
      <rPr>
        <b/>
        <sz val="8"/>
        <rFont val="Century Gothic"/>
        <family val="2"/>
      </rPr>
      <t xml:space="preserve">. </t>
    </r>
    <r>
      <rPr>
        <sz val="8"/>
        <rFont val="Century Gothic"/>
        <family val="2"/>
      </rPr>
      <t>Reforçar a vertente multifuncional do tecido urbano.</t>
    </r>
  </si>
  <si>
    <t>Visitantes e turistas</t>
  </si>
  <si>
    <t>2019 - 2020</t>
  </si>
  <si>
    <t>Câmara Municipal de Sernancelhe, Associação Sementes da Terra, Escola Profissional de Sernancelhe (ESPROSER)</t>
  </si>
  <si>
    <t>PO Norte (Eixo 3)
PI4.5 – Mobilidade Urbana (PAMUS)</t>
  </si>
  <si>
    <t>Não financiável</t>
  </si>
  <si>
    <t>AÇÃO PERULAP 06 |Reabilitação de um edifício na Rua do Forno</t>
  </si>
  <si>
    <t>Área de Reabilitação Urbana da Lapa</t>
  </si>
  <si>
    <t xml:space="preserve">AÇÃO PERULAP 01 |Requalificação do Centro Histórico da Lapa </t>
  </si>
  <si>
    <t>AÇÃO PERULAP 02 |Valorização do Largo do Fontenário</t>
  </si>
  <si>
    <t>AÇÃO PERULAP 03 | Revitalização generalizada do espaço público</t>
  </si>
  <si>
    <t>AÇÃO PERULAP 04 | Construção de um parque de estacionamento e do arruamento de acesso</t>
  </si>
  <si>
    <t xml:space="preserve">AÇÃO PERULAP 05 | Requalificação da sinalização rodoviária e mobilidade </t>
  </si>
  <si>
    <t xml:space="preserve">AÇÃO PERULAP 07 | Valorização do Percurso Turístico “A Caminho da Senhora da Lapa” </t>
  </si>
  <si>
    <t xml:space="preserve">AÇÃO PERULAP 08 | Reabilitação do edificado de propriedade privada </t>
  </si>
  <si>
    <t>AÇÃO PERULAP 09 | Programa “Apoio à reabilitação privada”</t>
  </si>
  <si>
    <t>AÇÃO PERULAP 10 | Programa “Segunda habitação”</t>
  </si>
  <si>
    <t>AÇÃO PERULAP 11 | Realização de ações de promoção de cultura e lazer</t>
  </si>
  <si>
    <t>. Qualificar urbanisticamente o centro histórico da Lapa;
. Qualificar a rede de espaços abertos públicos (circulação e estadia e espaços verdes);
. Aumentar a atratividade e funcionalidade do espaço público, despoletando uma maior dinâmica urbana.</t>
  </si>
  <si>
    <t>2020 - 2021</t>
  </si>
  <si>
    <r>
      <rPr>
        <b/>
        <sz val="8"/>
        <rFont val="Century Gothic"/>
        <family val="2"/>
      </rPr>
      <t xml:space="preserve">. </t>
    </r>
    <r>
      <rPr>
        <sz val="8"/>
        <rFont val="Century Gothic"/>
        <family val="2"/>
      </rPr>
      <t xml:space="preserve">Qualificar urbanisticamente o centro histórico da Lapa;
</t>
    </r>
    <r>
      <rPr>
        <b/>
        <sz val="8"/>
        <rFont val="Century Gothic"/>
        <family val="2"/>
      </rPr>
      <t xml:space="preserve">. </t>
    </r>
    <r>
      <rPr>
        <sz val="8"/>
        <rFont val="Century Gothic"/>
        <family val="2"/>
      </rPr>
      <t xml:space="preserve">Aumentar a atratividade e funcionalidade do espaço público, despoletando uma maior dinâmica urbana;
</t>
    </r>
    <r>
      <rPr>
        <b/>
        <sz val="8"/>
        <rFont val="Century Gothic"/>
        <family val="2"/>
      </rPr>
      <t xml:space="preserve">. </t>
    </r>
    <r>
      <rPr>
        <sz val="8"/>
        <rFont val="Century Gothic"/>
        <family val="2"/>
      </rPr>
      <t>Garantir uma imagem urbana cuidada e una, onde os arruamentos periféricos são tratados de um modo semelhante aos principais.</t>
    </r>
  </si>
  <si>
    <t>2018 - 2025</t>
  </si>
  <si>
    <t>AÇÃO PERULAP 02 |Valorização do Largo do Fontenário
AÇÃO PERULAP 03 | Revitalização generalizada do espaço público
AÇÃO PERULAP 04 | Construção de um parque de estacionamento e do arruamento de acesso
AÇÃO PERULAP 05 | Requalificação da sinalização rodoviária e mobilidade
AÇÃO PERULAP 06 |Reabilitação de um edifício na Rua do Forno
AÇÃO PERULAP 07 | Valorização do Percurso Turístico “A Caminho da Senhora da Lapa”
AÇÃO PERULAP 11 | Realização de ações de promoção de cultura e lazer</t>
  </si>
  <si>
    <t>AÇÃO PERULAP 01 |Requalificação do Centro Histórico da Lapa 
AÇÃO PERULAP 03 | Revitalização generalizada do espaço público
AÇÃO PERULAP 04 | Construção de um parque de estacionamento e do arruamento de acesso
AÇÃO PERULAP 05 | Requalificação da sinalização rodoviária e mobilidade
AÇÃO PERULAP 07 | Valorização do Percurso Turístico “A Caminho da Senhora da Lapa”
AÇÃO PERULAP 11 | Realização de ações de promoção de cultura e lazer</t>
  </si>
  <si>
    <t>AÇÃO PERULAP 01 |Requalificação do Centro Histórico da Lapa 
AÇÃO PERULAP 02 |Valorização do Largo do Fontenário
AÇÃO PERULAP 04 | Construção de um parque de estacionamento e do arruamento de acesso
AÇÃO PERULAP 05 | Requalificação da sinalização rodoviária e mobilidade
AÇÃO PERULAP 06 |Reabilitação de um edifício na Rua do Forno
AÇÃO PERULAP 07 | Valorização do Percurso Turístico “A Caminho da Senhora da Lapa”
AÇÃO PERULAP 11 | Realização de ações de promoção de cultura e lazer</t>
  </si>
  <si>
    <t>AÇÃO PERULAP 01 |Requalificação do Centro Histórico da Lapa 
AÇÃO PERULAP 02 |Valorização do Largo do Fontenário
AÇÃO PERULAP 03 | Revitalização generalizada do espaço público
AÇÃO PERULAP 05 | Requalificação da sinalização rodoviária e mobilidade
AÇÃO PERULAP 07 | Valorização do Percurso Turístico “A Caminho da Senhora da Lapa”</t>
  </si>
  <si>
    <t>AÇÃO PERULAP 01 |Requalificação do Centro Histórico da Lapa 
AÇÃO PERULAP 02 |Valorização do Largo do Fontenário
AÇÃO PERULAP 03 | Revitalização generalizada do espaço público
AÇÃO PERULAP 04 | Construção de um parque de estacionamento e do arruamento de acesso</t>
  </si>
  <si>
    <t>A requalificação da sinalização rodoviária e mobilidade, prevista no PAMUS do Douro, visa a melhoria das condições de segurança e conforto para a circulação pedonal e a promoção de um desenho urbano universal e inclusivo.
Esta medida permitirá uniformizar, adaptar e dotar a Lapa de sinalização rodoviária adequada, que permita a todos os utilizadores circularem com elevados níveis de segurança. Cumulativamente, a adoção de medidas de mobilidade inclusiva, tais como a integração de pavimentos mais adequados a pessoas com mobilidade reduzida e a invisuais (entre outros), permitirá o acesso facilitado a todos os utilizadores.</t>
  </si>
  <si>
    <r>
      <rPr>
        <b/>
        <sz val="8"/>
        <rFont val="Century Gothic"/>
        <family val="2"/>
      </rPr>
      <t>.</t>
    </r>
    <r>
      <rPr>
        <sz val="8"/>
        <rFont val="Century Gothic"/>
        <family val="2"/>
      </rPr>
      <t xml:space="preserve"> Aumentar a atratividade do centro urbano da Lapa;</t>
    </r>
    <r>
      <rPr>
        <b/>
        <sz val="8"/>
        <rFont val="Century Gothic"/>
        <family val="2"/>
      </rPr>
      <t xml:space="preserve">
. </t>
    </r>
    <r>
      <rPr>
        <sz val="8"/>
        <rFont val="Century Gothic"/>
        <family val="2"/>
      </rPr>
      <t xml:space="preserve">Criar um edifício de apoio à atividade turística, que permita oferecer aos turistas e visitantes novas valências que sustentem atividades que vão para além da prática religiosa;
</t>
    </r>
    <r>
      <rPr>
        <b/>
        <sz val="8"/>
        <rFont val="Century Gothic"/>
        <family val="2"/>
      </rPr>
      <t xml:space="preserve">. </t>
    </r>
    <r>
      <rPr>
        <sz val="8"/>
        <rFont val="Century Gothic"/>
        <family val="2"/>
      </rPr>
      <t>Divulgar o património, a história e as tradições locais.</t>
    </r>
  </si>
  <si>
    <t>AÇÃO PERULAP 01 |Requalificação do Centro Histórico da Lapa 
AÇÃO PERULAP 03 | Revitalização generalizada do espaço público
AÇÃO PERULAP 07 | Valorização do Percurso Turístico “A Caminho da Senhora da Lapa”
AÇÃO PERULAP 11 | Realização de ações de promoção de cultura e lazer</t>
  </si>
  <si>
    <r>
      <rPr>
        <b/>
        <sz val="8"/>
        <rFont val="Century Gothic"/>
        <family val="2"/>
      </rPr>
      <t xml:space="preserve">. </t>
    </r>
    <r>
      <rPr>
        <sz val="8"/>
        <rFont val="Century Gothic"/>
        <family val="2"/>
      </rPr>
      <t xml:space="preserve">Qualificar a rede de espaços abertos públicos (circulação e estadia e espaços verdes);
</t>
    </r>
    <r>
      <rPr>
        <b/>
        <sz val="8"/>
        <rFont val="Century Gothic"/>
        <family val="2"/>
      </rPr>
      <t>.</t>
    </r>
    <r>
      <rPr>
        <sz val="8"/>
        <rFont val="Century Gothic"/>
        <family val="2"/>
      </rPr>
      <t xml:space="preserve"> Promover a beneficiação do percurso e valorização dos elementos identitários;
</t>
    </r>
    <r>
      <rPr>
        <b/>
        <sz val="8"/>
        <rFont val="Century Gothic"/>
        <family val="2"/>
      </rPr>
      <t xml:space="preserve">. </t>
    </r>
    <r>
      <rPr>
        <sz val="8"/>
        <rFont val="Century Gothic"/>
        <family val="2"/>
      </rPr>
      <t xml:space="preserve">Reforçar a importância da Lapa no contexto municipal;
</t>
    </r>
    <r>
      <rPr>
        <b/>
        <sz val="8"/>
        <rFont val="Century Gothic"/>
        <family val="2"/>
      </rPr>
      <t xml:space="preserve">. </t>
    </r>
    <r>
      <rPr>
        <sz val="8"/>
        <rFont val="Century Gothic"/>
        <family val="2"/>
      </rPr>
      <t xml:space="preserve">Potenciar a visitação e o turismo;
</t>
    </r>
    <r>
      <rPr>
        <b/>
        <sz val="8"/>
        <rFont val="Century Gothic"/>
        <family val="2"/>
      </rPr>
      <t xml:space="preserve">. </t>
    </r>
    <r>
      <rPr>
        <sz val="8"/>
        <rFont val="Century Gothic"/>
        <family val="2"/>
      </rPr>
      <t>Desenvolver mecanismos de cooperação com outros aglomerados urbanos.</t>
    </r>
  </si>
  <si>
    <t>AÇÃO PERULAP 01 |Requalificação do Centro Histórico da Lapa 
AÇÃO PERULAP 02 |Valorização do Largo do Fontenário
AÇÃO PERULAP 03 | Revitalização generalizada do espaço público
AÇÃO PERULAP 04 | Construção de um parque de estacionamento e do arruamento de acesso
AÇÃO PERULAP 06 |Reabilitação de um edifício na Rua do Forno
AÇÃO PERULAP 11 | Realização de ações de promoção de cultura e lazer</t>
  </si>
  <si>
    <r>
      <rPr>
        <b/>
        <sz val="8"/>
        <rFont val="Century Gothic"/>
        <family val="2"/>
      </rPr>
      <t xml:space="preserve">. </t>
    </r>
    <r>
      <rPr>
        <sz val="8"/>
        <rFont val="Century Gothic"/>
        <family val="2"/>
      </rPr>
      <t xml:space="preserve">Reabilitar o parque edificado degradado;
</t>
    </r>
    <r>
      <rPr>
        <b/>
        <sz val="8"/>
        <rFont val="Century Gothic"/>
        <family val="2"/>
      </rPr>
      <t xml:space="preserve">. </t>
    </r>
    <r>
      <rPr>
        <sz val="8"/>
        <rFont val="Century Gothic"/>
        <family val="2"/>
      </rPr>
      <t xml:space="preserve">Promover a fixação da população residente e criar condições para acolher segunda habitação;
</t>
    </r>
    <r>
      <rPr>
        <b/>
        <sz val="8"/>
        <rFont val="Century Gothic"/>
        <family val="2"/>
      </rPr>
      <t xml:space="preserve">. </t>
    </r>
    <r>
      <rPr>
        <sz val="8"/>
        <rFont val="Century Gothic"/>
        <family val="2"/>
      </rPr>
      <t xml:space="preserve">Criar maior oferta ao nível de comércio, serviços e hotelaria;
</t>
    </r>
    <r>
      <rPr>
        <b/>
        <sz val="8"/>
        <rFont val="Century Gothic"/>
        <family val="2"/>
      </rPr>
      <t xml:space="preserve">. </t>
    </r>
    <r>
      <rPr>
        <sz val="8"/>
        <rFont val="Century Gothic"/>
        <family val="2"/>
      </rPr>
      <t>Aumentar a atratividade da Lapa para novos investimentos privados.</t>
    </r>
  </si>
  <si>
    <t>AÇÃO PERULAP 09 | Programa “Apoio à reabilitação privada”
AÇÃO PERULAP 10 | Programa “Segunda habitação”</t>
  </si>
  <si>
    <t>População residente, proprietários, interessados em investir na Lapa</t>
  </si>
  <si>
    <t>Este programa compreende a promoção de ações de sensibilização junto da população, dando a conhecer devidamente os pressupostos da reabilitação urbana e quais os benefícios a que têm direito, com o intuito de despertar o seu interesse pelo processo e a garantir a sua participação ativa. Sendo sobretudo direcionado para os proprietários dos edifícios identificados como em estado de degradação avançado (mau e péssimo estado de conservação) e que, por isso mesmo, devem ser alvo de intervenção a curto prazo, o programa que aqui se apresenta compreende várias abordagens, tais como a realização de palestras, a distribuição de folhetos informativos e a divulgação em meios informativos (rádio e jornal locais), sempre numa ótica de proximidade e de franca interação entre o município de Sernancelhe e a população.
Cumulativamente, pretende-se ainda estimular os proprietários de todos os edifícios existentes na ARU a substituir os materiais dissonantes por materiais tradicionais, de forma a criar uma maior homogeneidade e a preservar o caráter histórico do núcleo urbano da Lapa, apoiando técnica e financeiramente a substituição dos materiais utilizados nos edifícios e a reposição dos originais.</t>
  </si>
  <si>
    <t>AÇÃO PERULAP 08 | Reabilitação do edificado de propriedade privada 
AÇÃO PERULAP 10 | Programa “Segunda habitação”</t>
  </si>
  <si>
    <r>
      <rPr>
        <b/>
        <sz val="8"/>
        <rFont val="Century Gothic"/>
        <family val="2"/>
      </rPr>
      <t>.</t>
    </r>
    <r>
      <rPr>
        <sz val="8"/>
        <rFont val="Century Gothic"/>
        <family val="2"/>
      </rPr>
      <t xml:space="preserve"> Incentivar a reablitação do edificado privado existente que apresenta necessidade de intervenção a curto prazo, promovendo a sua recuperação;
</t>
    </r>
    <r>
      <rPr>
        <b/>
        <sz val="8"/>
        <rFont val="Century Gothic"/>
        <family val="2"/>
      </rPr>
      <t>.</t>
    </r>
    <r>
      <rPr>
        <sz val="8"/>
        <rFont val="Century Gothic"/>
        <family val="2"/>
      </rPr>
      <t xml:space="preserve"> Dinamizar o mercado imobiliário, quer ao nível da compra de imóveis, quer ao nível do arrendamento;
</t>
    </r>
    <r>
      <rPr>
        <b/>
        <sz val="8"/>
        <rFont val="Century Gothic"/>
        <family val="2"/>
      </rPr>
      <t xml:space="preserve">. </t>
    </r>
    <r>
      <rPr>
        <sz val="8"/>
        <rFont val="Century Gothic"/>
        <family val="2"/>
      </rPr>
      <t>Atrair população externa para a Lapa.</t>
    </r>
  </si>
  <si>
    <t>O Programa “Segunda habitação” visa atrair novos públicos a Lapa, incentivando a população externa ao concelho a aqui adquirir uma habitação vocacionada para lazer. Considerando a necessidade cada vez mais latente de escapar ao stress e à confusão das grandes cidades, pretende-se desenvolver um programa que dará a conhecer as particularidades do concelho de Sernancelhe a nível regional e nacional (a sua paisagem, o seu património, as suas gentes e tradições) e que apostará na facilitação dos processos de reabilitação de edifícios destinados a segunda habitação.</t>
  </si>
  <si>
    <t>AÇÃO PERULAP 08 | Reabilitação do edificado de propriedade privada 
AÇÃO PERULAP 09 | Programa “Apoio à reabilitação privada”</t>
  </si>
  <si>
    <t>Proprietários, interessados em investir em segunda habitação na Lapa</t>
  </si>
  <si>
    <r>
      <rPr>
        <b/>
        <sz val="8"/>
        <rFont val="Century Gothic"/>
        <family val="2"/>
      </rPr>
      <t xml:space="preserve">. </t>
    </r>
    <r>
      <rPr>
        <sz val="8"/>
        <rFont val="Century Gothic"/>
        <family val="2"/>
      </rPr>
      <t xml:space="preserve">Promover uma oferta cultural diversificada, inclusiva e diferenciada;
</t>
    </r>
    <r>
      <rPr>
        <b/>
        <sz val="8"/>
        <rFont val="Century Gothic"/>
        <family val="2"/>
      </rPr>
      <t xml:space="preserve">. </t>
    </r>
    <r>
      <rPr>
        <sz val="8"/>
        <rFont val="Century Gothic"/>
        <family val="2"/>
      </rPr>
      <t>Garantir medidas de animação urbana valorizadoras da identidade de Sernancelhe e, mais concretamente, do núcleo histórico da Lapa.</t>
    </r>
  </si>
  <si>
    <t>AÇÃO PERULAP 01 |Requalificação do Centro Histórico da Lapa 
AÇÃO PERULAP 02 |Valorização do Largo do Fontenário
AÇÃO PERULAP 03 | Revitalização generalizada do espaço público
AÇÃO PERULAP 06 |Reabilitação de um edifício na Rua do Forno
AÇÃO PERULAP 07 | Valorização do Percurso Turístico “A Caminho da Senhora da Lapa”</t>
  </si>
  <si>
    <t>A dinamização do núcleo histórico da Lapa visa dar continuidade às ações de dinamização que já vêm sendo promovidas nos últimos anos (tais como a Feira Aquiliniana), ao mesmo tempo que pretende introduzir novas ações de âmbito social, cultural e de lazer que permitirão dotar este núcleo urbano de maior vivência e gerar mais atratividade a nível municipal e regional, reforçando a sua importância enquanto “Aldeia de Portugal”. Propõem-se as seguintes ações, em estreita articulação com as ações previstas pelo PERU do Centro Urbano da vila de Sernancelhe e demais PERU a ser implementados no concelho, garantindo uma interação entre os núcleos urbanos alvo de uma programação estratégica no âmbito da reabilitação urbana:
   - Feira Aquiliniana – evento anual que recupera durante três dias o espírito etnográfico da Lapa descrito pelo Mestre Aquilino Ribeiro nas suas obras literárias, proporcionando aos visitantes uma viagem ao passado com cerca de 100 anos. Entidades responsáveis: Município de Sernancelhe e Escola Profissional de Sernancelhe (ESPROSER)
   - Programa de divulgação da história e cultura - Programa de atividades destinadas a turistas e a residentes, a realizar periodicamente (por exemplo uma vez por mês), constando, por exemplo, da participação em atividades tradicionais (manufatura de artesanato, gastronomia,…), visando especificamente a divulgação da história e cultura locais. Entidades responsáveis: Município de Sernancelhe, Associação Sementes da Terra e ESPROSER
   - Programa Tardes de Aquilino - Projeto que consiste na organização de sessões de leitura de trechos da obra de Aquilino Ribeiro, contribuindo para a divulgação cultural de Sernancelhe.  Esta atividade destina-se à população residente, mas também a visitantes. Entidades responsáveis: Município de Sernancelhe e Associação Sementes da Terra.</t>
  </si>
  <si>
    <t>A valorização do Percurso Turístico “A Caminho da Senhora da Lapa” prevê a beneficiação e uniformização deste percurso, constante do Roteiro Turístico de Sernancelhe, nomeadamente através da introdução de sinalização toponímica específica, que apresente os locais e os pontos de interesse, e de placas informativas, que permitam conhecer a história e as tradições locais. Deve ser estabelecida uma parceria com todas as localidades atravessadas pelo percurso em causa, nomeadamente com a vizinha Quintela e com a Aldeia de Santo Estêvão, garantindo uma articulação entre todos e uma uniformização da linguagem. Entende-se que esta intervenção, em articulação com o património edificado e cultural existente na Lapa, com a procura pelo culto a Nossa Senhora da Lapa e com as demais intervenções previstas pelo PERU da Lapa, impulsionarão o turismo neste centro histórico de elevado valor.</t>
  </si>
  <si>
    <t>A intervenção "Requalificação do Centro Histórico da Lapa" visa dignificar e requalificar o espaço central da Lapa, composto maioritariamente pelo Largo do Terreiro, apresentando duas dimensões de qualificação urbana: (1) a valorização dos utilizadores do espaço público e (2) a dinamização da atividade comercial.
A valorização das pessoas, enquanto utilizadoras do espaço público, será prosseguida através da introdução de novo mobiliário urbano (bancos e floreiras) que terá a dupla função de oferecer melhores condições de estadia e condicionar a utilização por parte do automóvel (demarcando o espaço público de uso exclusivo dos peões). Para além da melhoria das condições de segurança e conforto dos utilizadores, pretende-se introduzir uma nova dinâmica nas formas de utilização e vivência deste espaço.
A dinamização da atividade comercial será, por um lado, consequência da melhoria das condições de utilização do espaço público e, por outro, resultará da reorganização do comércio ambulante que, aos fins-de-semana e em datas especiais, condiciona fortemente a utilização do espaço. Com esse fim, propõe-se a introdução de estruturas do tipo “quiosque”, em forma de cubo, que servirão de espaço para instalação dos vendedores ambulantes.</t>
  </si>
  <si>
    <t>O "Largo do Fontenário" assume-se como o segundo espaço público de maior dimensão existente na Lapa. Localizado no acesso norte da Lapa, conforma um alargamento da Avenida Padre Francisco Pinto Ferreira que, apesar das dimensões generosas, não se encontra devidamente qualificado e adequado a qualquer função de estadia, recreio ou lazer. Neste sentido, pretende-se que este espaço assuma uma verdadeira relação de complementaridade com o Largo do Terreiro, sendo que neste caso a função de estadia deve ser mais vincada. Para tal, deve-se proceder ao redesenho deste espaço, dotando-o de zonas distintas de estadia, onde o mobiliário urbano e a introdução de vegetação e arborização permitirão criar um ambiente mais propício à sua utilização por parte da população residente e dos turistas e visitantes. Cumulativamente, este espaço deve ainda garantir uma correta articulação com a frente edificada que o delimita a norte e a poente, e uma real diferenciação para com o espaço de circulação automóvel que o delimita a nascente (Avenida Padre Francisco Pinto Ferreira).</t>
  </si>
  <si>
    <t>A revitalização do espaço público que aqui se propõe visa a requalificação generalizada do espaço público da Lapa que se encontra atualmente em mau estado. Assumindo o compromisso de garantia de uma linguagem urbana homogénea, onde o espaço público se apresenta com uma imagem cuidada e una, pretende-se intervir nos arruamentos “periféricos” ao Largo do Terreiro, através de repavimentação ou pavimentação daqueles que ainda se encontram em terra batida, privilegiando o uso do cubo de granito.</t>
  </si>
  <si>
    <r>
      <rPr>
        <b/>
        <sz val="8"/>
        <rFont val="Century Gothic"/>
        <family val="2"/>
      </rPr>
      <t xml:space="preserve">. </t>
    </r>
    <r>
      <rPr>
        <sz val="8"/>
        <rFont val="Century Gothic"/>
        <family val="2"/>
      </rPr>
      <t xml:space="preserve">Aumentar a atratividade e funcionalidade do espaço público, despoletando uma maior dinâmica urbana;
</t>
    </r>
    <r>
      <rPr>
        <b/>
        <sz val="8"/>
        <rFont val="Century Gothic"/>
        <family val="2"/>
      </rPr>
      <t xml:space="preserve">. </t>
    </r>
    <r>
      <rPr>
        <sz val="8"/>
        <rFont val="Century Gothic"/>
        <family val="2"/>
      </rPr>
      <t>Dotar a Lapa de um espaço próprio para estacionamento, que responda de um modo eficaz às necessidades de estacionamento nos dias de maior afluência de peregrinos e visitantes.</t>
    </r>
  </si>
  <si>
    <t>Pretende-se incluir na malha urbana um espaço exclusivamente destinado a estacionamento, libertando os espaços vocacionados para o peão do estacionamento indevido e abusivo. Este estacionamento deve ser desenhado de modo a garantir uma intervenção não intrusiva e completamente enquadrada com o espírito rústico e tradicional do local. O pavimento deve ser em cubo de granito e/ou grelha de enrelvamento e deve ser garantida a integração de arborização, de modo a proporcionar um melhor desempenho térmico nos meses de verão.</t>
  </si>
  <si>
    <t>A presente ação visa a reabilitação de um edifício situado na Rua do Forno que, pelas caraterísticas que lhe são intrínsecas, nomeadamente a existência de uma grande chaminé, foi em tempos utilizado como forno de cozer pão, símbolo da vida comunitária que caracterizava a Lapa de outrora. Neste sentido, pretende-se criar um espaço vivo/ interativo, onde população e visitantes poderão ver e participar no processo de elaboração e cozedura do famoso pão alvo, tradicional da Lapa. Pretende-se ainda recriar outras tradições locais, tal como a elaboração do queijo artesanal.
Este espaço terá ainda a valiosa vantagem de aproximar a população residente dos turistas e visitantes, na medida em que se pretende que seja a população local a dinamizá-lo.</t>
  </si>
  <si>
    <t>OE1. TURISMO: Desenvolver e apostar no setor do turismo
OE2. AMBIENTE: Promover a qualidade ambiental do núcleo histórico da Lapa
OE4. MOBILIDADE: Promover a melhoria da mobilidade
OE5. IDENTIDADE: Valorizar a identidade e património da Lapa</t>
  </si>
  <si>
    <t>OE1. TURISMO: Desenvolver e apostar no setor do turismo
OE3. VIVÊNCIA: Fomentar a reabilitação dos edifícios 
OE5. IDENTIDADE: Valorizar a identidade e património da Lapa</t>
  </si>
  <si>
    <t>OE1. TURISMO: Desenvolver e apostar no setor do turismo
OE4. MOBILIDADE: Promover a melhoria da mobilidade
OE5. IDENTIDADE: Valorizar a identidade e património da Lapa</t>
  </si>
  <si>
    <t>OE1. TURISMO: Desenvolver e apostar no setor do turismo
OE5. IDENTIDADE: Valorizar a identidade e património da Lapa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</si>
</sst>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3" x14ac:knownFonts="1">
    <font>
      <sz val="11"/>
      <color theme="1"/>
      <name val="Calibri"/>
      <family val="2"/>
      <scheme val="minor"/>
    </font>
    <font>
      <sz val="11"/>
      <color theme="1"/>
      <name val="Calibri"/>
      <family val="2"/>
      <scheme val="minor"/>
    </font>
    <font>
      <sz val="11"/>
      <color theme="1"/>
      <name val="Century Gothic"/>
      <family val="2"/>
    </font>
    <font>
      <b/>
      <sz val="10"/>
      <color theme="0"/>
      <name val="Century Gothic"/>
      <family val="2"/>
    </font>
    <font>
      <sz val="9"/>
      <color theme="1"/>
      <name val="Century Gothic"/>
      <family val="2"/>
    </font>
    <font>
      <b/>
      <sz val="12"/>
      <color rgb="FF244061"/>
      <name val="Century Gothic"/>
      <family val="2"/>
    </font>
    <font>
      <sz val="8"/>
      <name val="Century Gothic"/>
      <family val="2"/>
    </font>
    <font>
      <sz val="8"/>
      <color theme="1"/>
      <name val="Century Gothic"/>
      <family val="2"/>
    </font>
    <font>
      <b/>
      <sz val="8"/>
      <color theme="1"/>
      <name val="Century Gothic"/>
      <family val="2"/>
    </font>
    <font>
      <b/>
      <sz val="8"/>
      <color rgb="FF00948B"/>
      <name val="Century Gothic"/>
      <family val="2"/>
    </font>
    <font>
      <sz val="8"/>
      <color rgb="FFFF0000"/>
      <name val="Century Gothic"/>
      <family val="2"/>
    </font>
    <font>
      <b/>
      <sz val="8"/>
      <name val="Century Gothic"/>
      <family val="2"/>
    </font>
    <font>
      <sz val="11"/>
      <color rgb="FFFF0000"/>
      <name val="Century Gothic"/>
      <family val="2"/>
    </font>
  </fonts>
  <fills count="6">
    <fill>
      <patternFill patternType="none"/>
    </fill>
    <fill>
      <patternFill patternType="gray125"/>
    </fill>
    <fill>
      <patternFill patternType="solid">
        <fgColor rgb="FF00948B"/>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theme="9" tint="0.59999389629810485"/>
        <bgColor indexed="64"/>
      </patternFill>
    </fill>
  </fills>
  <borders count="32">
    <border>
      <left/>
      <right/>
      <top/>
      <bottom/>
      <diagonal/>
    </border>
    <border>
      <left style="thick">
        <color theme="9" tint="-0.499984740745262"/>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ck">
        <color theme="9" tint="-0.499984740745262"/>
      </right>
      <top style="medium">
        <color theme="0"/>
      </top>
      <bottom style="medium">
        <color theme="0"/>
      </bottom>
      <diagonal/>
    </border>
    <border>
      <left style="thick">
        <color theme="9" tint="-0.499984740745262"/>
      </left>
      <right style="medium">
        <color theme="0"/>
      </right>
      <top style="medium">
        <color theme="0"/>
      </top>
      <bottom style="thick">
        <color theme="9" tint="-0.499984740745262"/>
      </bottom>
      <diagonal/>
    </border>
    <border>
      <left style="medium">
        <color theme="0"/>
      </left>
      <right style="medium">
        <color theme="0"/>
      </right>
      <top style="medium">
        <color theme="0"/>
      </top>
      <bottom style="thick">
        <color theme="9" tint="-0.499984740745262"/>
      </bottom>
      <diagonal/>
    </border>
    <border>
      <left style="medium">
        <color theme="0"/>
      </left>
      <right style="thick">
        <color theme="9" tint="-0.499984740745262"/>
      </right>
      <top style="medium">
        <color theme="0"/>
      </top>
      <bottom style="thick">
        <color theme="9" tint="-0.499984740745262"/>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thick">
        <color theme="9" tint="-0.499984740745262"/>
      </right>
      <top style="medium">
        <color theme="0"/>
      </top>
      <bottom style="medium">
        <color theme="0"/>
      </bottom>
      <diagonal/>
    </border>
    <border>
      <left style="thick">
        <color theme="9" tint="-0.499984740745262"/>
      </left>
      <right style="medium">
        <color theme="0"/>
      </right>
      <top style="thick">
        <color theme="9" tint="-0.499984740745262"/>
      </top>
      <bottom style="medium">
        <color theme="0"/>
      </bottom>
      <diagonal/>
    </border>
    <border>
      <left style="medium">
        <color theme="0"/>
      </left>
      <right style="medium">
        <color theme="0"/>
      </right>
      <top style="thick">
        <color theme="9" tint="-0.499984740745262"/>
      </top>
      <bottom style="medium">
        <color theme="0"/>
      </bottom>
      <diagonal/>
    </border>
    <border>
      <left style="medium">
        <color theme="0"/>
      </left>
      <right style="thick">
        <color theme="9" tint="-0.499984740745262"/>
      </right>
      <top style="thick">
        <color theme="9" tint="-0.499984740745262"/>
      </top>
      <bottom style="medium">
        <color theme="0"/>
      </bottom>
      <diagonal/>
    </border>
    <border>
      <left style="thick">
        <color theme="9" tint="-0.499984740745262"/>
      </left>
      <right/>
      <top style="thick">
        <color theme="9" tint="-0.499984740745262"/>
      </top>
      <bottom style="medium">
        <color theme="0"/>
      </bottom>
      <diagonal/>
    </border>
    <border>
      <left/>
      <right/>
      <top style="thick">
        <color theme="9" tint="-0.499984740745262"/>
      </top>
      <bottom style="medium">
        <color theme="0"/>
      </bottom>
      <diagonal/>
    </border>
    <border>
      <left/>
      <right style="thick">
        <color theme="9" tint="-0.499984740745262"/>
      </right>
      <top style="thick">
        <color theme="9" tint="-0.499984740745262"/>
      </top>
      <bottom style="medium">
        <color theme="0"/>
      </bottom>
      <diagonal/>
    </border>
    <border>
      <left/>
      <right style="medium">
        <color theme="0"/>
      </right>
      <top style="medium">
        <color theme="0"/>
      </top>
      <bottom style="medium">
        <color theme="0"/>
      </bottom>
      <diagonal/>
    </border>
    <border>
      <left style="medium">
        <color rgb="FF00948B"/>
      </left>
      <right style="medium">
        <color rgb="FF00948B"/>
      </right>
      <top style="medium">
        <color rgb="FF00948B"/>
      </top>
      <bottom style="medium">
        <color rgb="FF00948B"/>
      </bottom>
      <diagonal/>
    </border>
    <border>
      <left style="medium">
        <color rgb="FF00948B"/>
      </left>
      <right style="medium">
        <color rgb="FF00948B"/>
      </right>
      <top style="medium">
        <color rgb="FF00948B"/>
      </top>
      <bottom/>
      <diagonal/>
    </border>
    <border>
      <left style="medium">
        <color rgb="FF00948B"/>
      </left>
      <right style="medium">
        <color rgb="FF00948B"/>
      </right>
      <top/>
      <bottom style="medium">
        <color rgb="FF00948B"/>
      </bottom>
      <diagonal/>
    </border>
    <border>
      <left/>
      <right style="medium">
        <color rgb="FF00948B"/>
      </right>
      <top style="medium">
        <color rgb="FF00948B"/>
      </top>
      <bottom style="medium">
        <color rgb="FF00948B"/>
      </bottom>
      <diagonal/>
    </border>
    <border>
      <left/>
      <right/>
      <top style="medium">
        <color rgb="FF00948B"/>
      </top>
      <bottom style="medium">
        <color rgb="FF00948B"/>
      </bottom>
      <diagonal/>
    </border>
    <border>
      <left/>
      <right style="medium">
        <color rgb="FF00948B"/>
      </right>
      <top/>
      <bottom style="medium">
        <color rgb="FF00948B"/>
      </bottom>
      <diagonal/>
    </border>
    <border>
      <left style="medium">
        <color rgb="FF00948B"/>
      </left>
      <right/>
      <top style="medium">
        <color rgb="FF00948B"/>
      </top>
      <bottom style="medium">
        <color rgb="FF00948B"/>
      </bottom>
      <diagonal/>
    </border>
    <border>
      <left style="thick">
        <color theme="9" tint="-0.499984740745262"/>
      </left>
      <right/>
      <top/>
      <bottom style="medium">
        <color theme="0"/>
      </bottom>
      <diagonal/>
    </border>
    <border>
      <left/>
      <right/>
      <top/>
      <bottom style="medium">
        <color theme="0"/>
      </bottom>
      <diagonal/>
    </border>
    <border>
      <left/>
      <right style="thick">
        <color theme="9" tint="-0.499984740745262"/>
      </right>
      <top/>
      <bottom style="medium">
        <color theme="0"/>
      </bottom>
      <diagonal/>
    </border>
    <border>
      <left style="thick">
        <color theme="9" tint="-0.499984740745262"/>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thick">
        <color theme="9" tint="-0.499984740745262"/>
      </right>
      <top/>
      <bottom style="medium">
        <color theme="0"/>
      </bottom>
      <diagonal/>
    </border>
    <border>
      <left style="medium">
        <color rgb="FF00948B"/>
      </left>
      <right style="medium">
        <color rgb="FF00948B"/>
      </right>
      <top/>
      <bottom/>
      <diagonal/>
    </border>
    <border>
      <left/>
      <right style="thick">
        <color rgb="FF00948B"/>
      </right>
      <top/>
      <bottom style="medium">
        <color rgb="FF00948B"/>
      </bottom>
      <diagonal/>
    </border>
  </borders>
  <cellStyleXfs count="2">
    <xf numFmtId="0" fontId="0" fillId="0" borderId="0"/>
    <xf numFmtId="44" fontId="1" fillId="0" borderId="0" applyFont="0" applyFill="0" applyBorder="0" applyAlignment="0" applyProtection="0"/>
  </cellStyleXfs>
  <cellXfs count="96">
    <xf numFmtId="0" fontId="0" fillId="0" borderId="0" xfId="0"/>
    <xf numFmtId="0" fontId="2" fillId="0" borderId="0" xfId="0" applyFont="1"/>
    <xf numFmtId="0" fontId="4" fillId="0" borderId="0" xfId="0" applyFont="1" applyAlignment="1">
      <alignment horizontal="justify" vertical="center"/>
    </xf>
    <xf numFmtId="0" fontId="2" fillId="0" borderId="0" xfId="0" applyFont="1" applyAlignment="1">
      <alignment horizontal="left" indent="1"/>
    </xf>
    <xf numFmtId="0" fontId="5" fillId="0" borderId="0" xfId="0" applyFont="1"/>
    <xf numFmtId="0" fontId="7" fillId="0" borderId="0" xfId="0" applyFont="1" applyFill="1" applyBorder="1"/>
    <xf numFmtId="0" fontId="7" fillId="0" borderId="0" xfId="0" applyFont="1"/>
    <xf numFmtId="0" fontId="9" fillId="3" borderId="1" xfId="0" applyFont="1" applyFill="1" applyBorder="1" applyAlignment="1">
      <alignment horizontal="left" vertical="center" wrapText="1" indent="1"/>
    </xf>
    <xf numFmtId="0" fontId="9" fillId="3" borderId="4" xfId="0" applyFont="1" applyFill="1" applyBorder="1" applyAlignment="1">
      <alignment horizontal="left" vertical="center" wrapText="1" indent="1"/>
    </xf>
    <xf numFmtId="0" fontId="9" fillId="3" borderId="2" xfId="0" applyFont="1" applyFill="1" applyBorder="1" applyAlignment="1">
      <alignment horizontal="right" vertical="center" wrapText="1" indent="1"/>
    </xf>
    <xf numFmtId="0" fontId="9" fillId="3" borderId="2" xfId="0" applyFont="1" applyFill="1" applyBorder="1" applyAlignment="1">
      <alignment horizontal="right" vertical="center" wrapText="1" indent="1"/>
    </xf>
    <xf numFmtId="0" fontId="9" fillId="3" borderId="16" xfId="0" applyFont="1" applyFill="1" applyBorder="1" applyAlignment="1">
      <alignment horizontal="right" vertical="center" wrapText="1" indent="1"/>
    </xf>
    <xf numFmtId="0" fontId="0" fillId="0" borderId="0" xfId="0" applyAlignment="1">
      <alignment horizontal="center" vertical="center" wrapText="1"/>
    </xf>
    <xf numFmtId="0" fontId="9" fillId="0" borderId="22" xfId="0" applyFont="1" applyBorder="1" applyAlignment="1">
      <alignment horizontal="center" vertical="center" wrapText="1"/>
    </xf>
    <xf numFmtId="0" fontId="0" fillId="0" borderId="0" xfId="0" applyAlignment="1">
      <alignment horizontal="center" vertical="center"/>
    </xf>
    <xf numFmtId="0" fontId="7" fillId="0" borderId="17" xfId="0" applyFont="1" applyBorder="1" applyAlignment="1">
      <alignment horizontal="left" vertical="center" wrapText="1" indent="1"/>
    </xf>
    <xf numFmtId="4" fontId="7" fillId="0" borderId="17" xfId="0" applyNumberFormat="1" applyFont="1" applyBorder="1" applyAlignment="1">
      <alignment horizontal="center" vertical="center"/>
    </xf>
    <xf numFmtId="0" fontId="8" fillId="0" borderId="17" xfId="0" applyFont="1" applyBorder="1" applyAlignment="1">
      <alignment horizontal="left" vertical="center" wrapText="1" indent="1"/>
    </xf>
    <xf numFmtId="0" fontId="9" fillId="3" borderId="1" xfId="0" applyFont="1" applyFill="1" applyBorder="1" applyAlignment="1">
      <alignment horizontal="left" vertical="center" wrapText="1" indent="1"/>
    </xf>
    <xf numFmtId="4" fontId="0" fillId="0" borderId="0" xfId="0" applyNumberFormat="1" applyAlignment="1">
      <alignment horizontal="center" vertical="center"/>
    </xf>
    <xf numFmtId="0" fontId="9" fillId="0" borderId="17" xfId="0" applyFont="1" applyBorder="1" applyAlignment="1">
      <alignment horizontal="center" vertical="center" wrapText="1"/>
    </xf>
    <xf numFmtId="0" fontId="8" fillId="0" borderId="19" xfId="0" applyFont="1" applyBorder="1" applyAlignment="1">
      <alignment horizontal="left" vertical="center" wrapText="1" indent="1"/>
    </xf>
    <xf numFmtId="0" fontId="7" fillId="3" borderId="17" xfId="0" applyFont="1" applyFill="1" applyBorder="1" applyAlignment="1">
      <alignment horizontal="left" vertical="center" wrapText="1" indent="1"/>
    </xf>
    <xf numFmtId="4" fontId="7" fillId="3" borderId="17" xfId="0" applyNumberFormat="1" applyFont="1" applyFill="1" applyBorder="1" applyAlignment="1">
      <alignment horizontal="center" vertical="center"/>
    </xf>
    <xf numFmtId="0" fontId="9" fillId="3" borderId="2" xfId="0" applyFont="1" applyFill="1" applyBorder="1" applyAlignment="1">
      <alignment horizontal="right" vertical="center" wrapText="1" indent="1"/>
    </xf>
    <xf numFmtId="0" fontId="9" fillId="3" borderId="1" xfId="0" applyFont="1" applyFill="1" applyBorder="1" applyAlignment="1">
      <alignment horizontal="left" vertical="center" wrapText="1" indent="1"/>
    </xf>
    <xf numFmtId="0" fontId="0" fillId="0" borderId="0" xfId="0" applyFill="1" applyAlignment="1">
      <alignment horizontal="center" vertical="center"/>
    </xf>
    <xf numFmtId="0" fontId="9" fillId="0" borderId="22" xfId="0" applyFont="1" applyFill="1" applyBorder="1" applyAlignment="1">
      <alignment horizontal="center" vertical="center" wrapText="1"/>
    </xf>
    <xf numFmtId="0" fontId="4" fillId="0" borderId="0" xfId="0" applyFont="1" applyAlignment="1">
      <alignment horizontal="left" vertical="center" wrapText="1"/>
    </xf>
    <xf numFmtId="4" fontId="6" fillId="0" borderId="17" xfId="0" applyNumberFormat="1" applyFont="1" applyFill="1" applyBorder="1" applyAlignment="1">
      <alignment horizontal="center" vertical="center"/>
    </xf>
    <xf numFmtId="4" fontId="6" fillId="0" borderId="17" xfId="0" applyNumberFormat="1" applyFont="1" applyBorder="1" applyAlignment="1">
      <alignment horizontal="center" vertical="center"/>
    </xf>
    <xf numFmtId="0" fontId="6" fillId="0" borderId="17" xfId="0" applyFont="1" applyBorder="1" applyAlignment="1">
      <alignment horizontal="left" vertical="center" wrapText="1" indent="1"/>
    </xf>
    <xf numFmtId="0" fontId="9" fillId="3" borderId="2" xfId="0" applyFont="1" applyFill="1" applyBorder="1" applyAlignment="1">
      <alignment horizontal="right" vertical="center" wrapText="1" indent="1"/>
    </xf>
    <xf numFmtId="0" fontId="7" fillId="0" borderId="17" xfId="0" applyFont="1" applyFill="1" applyBorder="1" applyAlignment="1">
      <alignment horizontal="left" vertical="center" wrapText="1" indent="1"/>
    </xf>
    <xf numFmtId="0" fontId="10" fillId="0" borderId="0" xfId="0" applyFont="1" applyFill="1" applyBorder="1"/>
    <xf numFmtId="0" fontId="6" fillId="0" borderId="17" xfId="0" applyFont="1" applyFill="1" applyBorder="1" applyAlignment="1">
      <alignment horizontal="left" vertical="center" wrapText="1" indent="1"/>
    </xf>
    <xf numFmtId="0" fontId="9" fillId="3" borderId="2" xfId="0" applyFont="1" applyFill="1" applyBorder="1" applyAlignment="1">
      <alignment horizontal="right" vertical="center" wrapText="1" indent="1"/>
    </xf>
    <xf numFmtId="0" fontId="7" fillId="0" borderId="0" xfId="0" applyFont="1" applyAlignment="1">
      <alignment wrapText="1"/>
    </xf>
    <xf numFmtId="0" fontId="10" fillId="0" borderId="0" xfId="0" applyFont="1" applyAlignment="1">
      <alignment wrapText="1"/>
    </xf>
    <xf numFmtId="4" fontId="7" fillId="0" borderId="0" xfId="0" applyNumberFormat="1" applyFont="1"/>
    <xf numFmtId="4" fontId="11" fillId="0" borderId="17" xfId="0" applyNumberFormat="1" applyFont="1" applyFill="1" applyBorder="1" applyAlignment="1">
      <alignment horizontal="center" vertical="center"/>
    </xf>
    <xf numFmtId="0" fontId="6" fillId="0" borderId="17" xfId="0" applyFont="1" applyFill="1" applyBorder="1" applyAlignment="1">
      <alignment horizontal="center" vertical="center" wrapText="1"/>
    </xf>
    <xf numFmtId="4" fontId="6" fillId="5" borderId="2" xfId="0" applyNumberFormat="1" applyFont="1" applyFill="1" applyBorder="1" applyAlignment="1">
      <alignment horizontal="right" vertical="center" wrapText="1" indent="1"/>
    </xf>
    <xf numFmtId="0" fontId="9" fillId="3" borderId="2" xfId="0" applyFont="1" applyFill="1" applyBorder="1" applyAlignment="1">
      <alignment horizontal="right" vertical="center" wrapText="1" indent="1"/>
    </xf>
    <xf numFmtId="4" fontId="11" fillId="5" borderId="5" xfId="0" applyNumberFormat="1" applyFont="1" applyFill="1" applyBorder="1" applyAlignment="1">
      <alignment horizontal="right" vertical="center" wrapText="1" indent="1"/>
    </xf>
    <xf numFmtId="0" fontId="7" fillId="0" borderId="22" xfId="0" applyFont="1" applyBorder="1" applyAlignment="1">
      <alignment horizontal="center" vertical="center" wrapText="1"/>
    </xf>
    <xf numFmtId="0" fontId="8" fillId="0" borderId="31" xfId="0" applyFont="1" applyBorder="1" applyAlignment="1">
      <alignment horizontal="center" vertical="center" wrapText="1"/>
    </xf>
    <xf numFmtId="0" fontId="7" fillId="0" borderId="17" xfId="0" applyFont="1" applyFill="1" applyBorder="1" applyAlignment="1">
      <alignment horizontal="center" vertical="center" wrapText="1"/>
    </xf>
    <xf numFmtId="0" fontId="11" fillId="0" borderId="17" xfId="0" applyFont="1" applyFill="1" applyBorder="1" applyAlignment="1">
      <alignment horizontal="center" vertical="center"/>
    </xf>
    <xf numFmtId="0" fontId="6" fillId="0" borderId="0" xfId="0" applyFont="1"/>
    <xf numFmtId="4" fontId="6" fillId="5" borderId="2" xfId="0" applyNumberFormat="1" applyFont="1" applyFill="1" applyBorder="1" applyAlignment="1">
      <alignment horizontal="right" vertical="center" wrapText="1" indent="1"/>
    </xf>
    <xf numFmtId="4" fontId="11" fillId="5" borderId="5" xfId="0" applyNumberFormat="1" applyFont="1" applyFill="1" applyBorder="1" applyAlignment="1">
      <alignment horizontal="right" vertical="center" wrapText="1" inden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9" xfId="0" applyFont="1" applyBorder="1" applyAlignment="1">
      <alignment horizontal="center" vertical="center" wrapText="1"/>
    </xf>
    <xf numFmtId="4" fontId="6" fillId="5" borderId="2" xfId="0" applyNumberFormat="1" applyFont="1" applyFill="1" applyBorder="1" applyAlignment="1">
      <alignment horizontal="right" vertical="center" wrapText="1" indent="1"/>
    </xf>
    <xf numFmtId="4" fontId="6" fillId="5" borderId="3" xfId="0" applyNumberFormat="1" applyFont="1" applyFill="1" applyBorder="1" applyAlignment="1">
      <alignment horizontal="right" vertical="center" wrapText="1" indent="1"/>
    </xf>
    <xf numFmtId="4" fontId="11" fillId="5" borderId="5" xfId="0" applyNumberFormat="1" applyFont="1" applyFill="1" applyBorder="1" applyAlignment="1">
      <alignment horizontal="right" vertical="center" wrapText="1" indent="1"/>
    </xf>
    <xf numFmtId="4" fontId="11" fillId="5" borderId="6" xfId="0" applyNumberFormat="1" applyFont="1" applyFill="1" applyBorder="1" applyAlignment="1">
      <alignment horizontal="right" vertical="center" wrapText="1" indent="1"/>
    </xf>
    <xf numFmtId="0" fontId="6" fillId="5" borderId="2" xfId="0" applyFont="1" applyFill="1" applyBorder="1" applyAlignment="1">
      <alignment horizontal="left" vertical="center" wrapText="1" indent="1"/>
    </xf>
    <xf numFmtId="0" fontId="6" fillId="5" borderId="3" xfId="0" applyFont="1" applyFill="1" applyBorder="1" applyAlignment="1">
      <alignment horizontal="left" vertical="center" wrapText="1" indent="1"/>
    </xf>
    <xf numFmtId="0" fontId="6" fillId="5" borderId="5" xfId="0" applyFont="1" applyFill="1" applyBorder="1" applyAlignment="1">
      <alignment horizontal="left" vertical="center" wrapText="1" indent="1"/>
    </xf>
    <xf numFmtId="0" fontId="6" fillId="5" borderId="6" xfId="0" applyFont="1" applyFill="1" applyBorder="1" applyAlignment="1">
      <alignment horizontal="left" vertical="center" wrapText="1" indent="1"/>
    </xf>
    <xf numFmtId="0" fontId="9" fillId="3" borderId="27" xfId="0" applyFont="1" applyFill="1" applyBorder="1" applyAlignment="1">
      <alignment horizontal="left" vertical="center" wrapText="1" indent="1"/>
    </xf>
    <xf numFmtId="0" fontId="9" fillId="3" borderId="28" xfId="0" applyFont="1" applyFill="1" applyBorder="1" applyAlignment="1">
      <alignment horizontal="left" vertical="center" wrapText="1" indent="1"/>
    </xf>
    <xf numFmtId="0" fontId="9" fillId="3" borderId="29" xfId="0" applyFont="1" applyFill="1" applyBorder="1" applyAlignment="1">
      <alignment horizontal="left" vertical="center" wrapText="1" indent="1"/>
    </xf>
    <xf numFmtId="0" fontId="9" fillId="3" borderId="2" xfId="0" applyFont="1" applyFill="1" applyBorder="1" applyAlignment="1">
      <alignment horizontal="right" vertical="center" wrapText="1" indent="1"/>
    </xf>
    <xf numFmtId="0" fontId="9" fillId="3" borderId="3" xfId="0" applyFont="1" applyFill="1" applyBorder="1" applyAlignment="1">
      <alignment horizontal="right" vertical="center" wrapText="1" indent="1"/>
    </xf>
    <xf numFmtId="0" fontId="2" fillId="0" borderId="0" xfId="0" applyFont="1" applyAlignment="1">
      <alignment horizontal="center"/>
    </xf>
    <xf numFmtId="0" fontId="3" fillId="2" borderId="13" xfId="0" applyFont="1" applyFill="1" applyBorder="1" applyAlignment="1">
      <alignment horizontal="left" vertical="center" wrapText="1" indent="1"/>
    </xf>
    <xf numFmtId="0" fontId="3" fillId="2" borderId="14" xfId="0" applyFont="1" applyFill="1" applyBorder="1" applyAlignment="1">
      <alignment horizontal="left" vertical="center" wrapText="1" indent="1"/>
    </xf>
    <xf numFmtId="0" fontId="3" fillId="2" borderId="15" xfId="0" applyFont="1" applyFill="1" applyBorder="1" applyAlignment="1">
      <alignment horizontal="left" vertical="center" wrapText="1" indent="1"/>
    </xf>
    <xf numFmtId="0" fontId="3" fillId="2" borderId="10" xfId="0" applyFont="1" applyFill="1" applyBorder="1" applyAlignment="1">
      <alignment horizontal="left" vertical="center" wrapText="1" indent="1"/>
    </xf>
    <xf numFmtId="0" fontId="3" fillId="2" borderId="11" xfId="0" applyFont="1" applyFill="1" applyBorder="1" applyAlignment="1">
      <alignment horizontal="left" vertical="center" wrapText="1" indent="1"/>
    </xf>
    <xf numFmtId="0" fontId="3" fillId="2" borderId="12" xfId="0" applyFont="1" applyFill="1" applyBorder="1" applyAlignment="1">
      <alignment horizontal="left" vertical="center" wrapText="1" indent="1"/>
    </xf>
    <xf numFmtId="0" fontId="6" fillId="4"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7" xfId="0" applyFont="1" applyFill="1" applyBorder="1" applyAlignment="1">
      <alignment horizontal="left" vertical="center" wrapText="1" indent="1"/>
    </xf>
    <xf numFmtId="0" fontId="6" fillId="4" borderId="8" xfId="0" applyFont="1" applyFill="1" applyBorder="1" applyAlignment="1">
      <alignment horizontal="left" vertical="center" wrapText="1" indent="1"/>
    </xf>
    <xf numFmtId="0" fontId="6" fillId="4" borderId="9" xfId="0" applyFont="1" applyFill="1" applyBorder="1" applyAlignment="1">
      <alignment horizontal="left" vertical="center" wrapText="1" indent="1"/>
    </xf>
    <xf numFmtId="0" fontId="12" fillId="0" borderId="0" xfId="0" applyFont="1" applyAlignment="1">
      <alignment horizontal="center"/>
    </xf>
    <xf numFmtId="0" fontId="6" fillId="4" borderId="5" xfId="0" applyFont="1" applyFill="1" applyBorder="1" applyAlignment="1">
      <alignment horizontal="left" vertical="center" wrapText="1" indent="1"/>
    </xf>
    <xf numFmtId="0" fontId="6" fillId="4" borderId="6" xfId="0" applyFont="1" applyFill="1" applyBorder="1" applyAlignment="1">
      <alignment horizontal="left" vertical="center" wrapText="1" indent="1"/>
    </xf>
    <xf numFmtId="0" fontId="9" fillId="3" borderId="24" xfId="0" applyFont="1" applyFill="1" applyBorder="1" applyAlignment="1">
      <alignment horizontal="left" vertical="center" wrapText="1" indent="1"/>
    </xf>
    <xf numFmtId="0" fontId="9" fillId="3" borderId="25" xfId="0" applyFont="1" applyFill="1" applyBorder="1" applyAlignment="1">
      <alignment horizontal="left" vertical="center" wrapText="1" indent="1"/>
    </xf>
    <xf numFmtId="0" fontId="9" fillId="3" borderId="26" xfId="0" applyFont="1" applyFill="1" applyBorder="1" applyAlignment="1">
      <alignment horizontal="left" vertical="center" wrapText="1" indent="1"/>
    </xf>
    <xf numFmtId="0" fontId="6" fillId="5" borderId="7" xfId="0" applyFont="1" applyFill="1" applyBorder="1" applyAlignment="1">
      <alignment horizontal="left" vertical="center" wrapText="1" indent="1"/>
    </xf>
    <xf numFmtId="0" fontId="6" fillId="5" borderId="8" xfId="0" applyFont="1" applyFill="1" applyBorder="1" applyAlignment="1">
      <alignment horizontal="left" vertical="center" wrapText="1" indent="1"/>
    </xf>
    <xf numFmtId="0" fontId="6" fillId="5" borderId="9" xfId="0" applyFont="1" applyFill="1" applyBorder="1" applyAlignment="1">
      <alignment horizontal="left" vertical="center" wrapText="1" indent="1"/>
    </xf>
    <xf numFmtId="4" fontId="6" fillId="3" borderId="17" xfId="0" applyNumberFormat="1" applyFont="1" applyFill="1" applyBorder="1" applyAlignment="1">
      <alignment horizontal="center" vertical="center"/>
    </xf>
    <xf numFmtId="4" fontId="11" fillId="0" borderId="19" xfId="0" applyNumberFormat="1" applyFont="1" applyBorder="1" applyAlignment="1">
      <alignment horizontal="center" vertical="center"/>
    </xf>
  </cellXfs>
  <cellStyles count="2">
    <cellStyle name="Moeda 2" xfId="1"/>
    <cellStyle name="Normal" xfId="0" builtinId="0"/>
  </cellStyles>
  <dxfs count="0"/>
  <tableStyles count="0" defaultTableStyle="TableStyleMedium2" defaultPivotStyle="PivotStyleLight16"/>
  <colors>
    <mruColors>
      <color rgb="FF00948B"/>
      <color rgb="FFC1E5CF"/>
      <color rgb="FF81C99C"/>
      <color rgb="FF66BE88"/>
      <color rgb="FF00863D"/>
      <color rgb="FFFBDDCD"/>
      <color rgb="FFFCE5D8"/>
      <color rgb="FFFBD8C5"/>
      <color rgb="FFFBD3BD"/>
      <color rgb="FFFACD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5251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96550"/>
          <a:ext cx="581025" cy="36449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twoCellAnchor>
    <xdr:from>
      <xdr:col>2</xdr:col>
      <xdr:colOff>1609725</xdr:colOff>
      <xdr:row>0</xdr:row>
      <xdr:rowOff>190500</xdr:rowOff>
    </xdr:from>
    <xdr:to>
      <xdr:col>3</xdr:col>
      <xdr:colOff>676275</xdr:colOff>
      <xdr:row>0</xdr:row>
      <xdr:rowOff>495300</xdr:rowOff>
    </xdr:to>
    <xdr:pic>
      <xdr:nvPicPr>
        <xdr:cNvPr id="6"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7" name="Imagem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8"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9" name="Imagem 8"/>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2</xdr:col>
      <xdr:colOff>1609725</xdr:colOff>
      <xdr:row>0</xdr:row>
      <xdr:rowOff>190500</xdr:rowOff>
    </xdr:from>
    <xdr:to>
      <xdr:col>3</xdr:col>
      <xdr:colOff>676275</xdr:colOff>
      <xdr:row>0</xdr:row>
      <xdr:rowOff>495300</xdr:rowOff>
    </xdr:to>
    <xdr:pic>
      <xdr:nvPicPr>
        <xdr:cNvPr id="2"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90500"/>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0</xdr:row>
      <xdr:rowOff>161925</xdr:rowOff>
    </xdr:from>
    <xdr:to>
      <xdr:col>4</xdr:col>
      <xdr:colOff>657225</xdr:colOff>
      <xdr:row>0</xdr:row>
      <xdr:rowOff>526415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61925"/>
          <a:ext cx="581025" cy="364490"/>
        </a:xfrm>
        <a:prstGeom prst="rect">
          <a:avLst/>
        </a:prstGeom>
      </xdr:spPr>
    </xdr:pic>
    <xdr:clientData/>
  </xdr:twoCellAnchor>
  <xdr:twoCellAnchor>
    <xdr:from>
      <xdr:col>2</xdr:col>
      <xdr:colOff>1609725</xdr:colOff>
      <xdr:row>13</xdr:row>
      <xdr:rowOff>190500</xdr:rowOff>
    </xdr:from>
    <xdr:to>
      <xdr:col>3</xdr:col>
      <xdr:colOff>676275</xdr:colOff>
      <xdr:row>13</xdr:row>
      <xdr:rowOff>495300</xdr:rowOff>
    </xdr:to>
    <xdr:pic>
      <xdr:nvPicPr>
        <xdr:cNvPr id="4"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0487025"/>
          <a:ext cx="762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13</xdr:row>
      <xdr:rowOff>161925</xdr:rowOff>
    </xdr:from>
    <xdr:ext cx="581025" cy="364490"/>
    <xdr:pic>
      <xdr:nvPicPr>
        <xdr:cNvPr id="5" name="Imagem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10458450"/>
          <a:ext cx="581025" cy="364490"/>
        </a:xfrm>
        <a:prstGeom prst="rect">
          <a:avLst/>
        </a:prstGeom>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
  <sheetViews>
    <sheetView showGridLines="0" zoomScale="90" zoomScaleNormal="90" workbookViewId="0">
      <selection activeCell="P10" sqref="P10"/>
    </sheetView>
  </sheetViews>
  <sheetFormatPr defaultRowHeight="15" x14ac:dyDescent="0.25"/>
  <cols>
    <col min="1" max="1" width="3" customWidth="1"/>
    <col min="2" max="2" width="66.85546875" style="14" customWidth="1"/>
    <col min="3" max="3" width="20.28515625" style="26" customWidth="1"/>
    <col min="4" max="5" width="20.28515625" style="14" customWidth="1"/>
    <col min="6" max="6" width="21.140625" style="14" customWidth="1"/>
    <col min="7" max="7" width="23.28515625" style="14" customWidth="1"/>
    <col min="8" max="8" width="35.7109375" style="14" customWidth="1"/>
  </cols>
  <sheetData>
    <row r="1" spans="2:8" ht="15.75" thickBot="1" x14ac:dyDescent="0.3"/>
    <row r="2" spans="2:8" ht="23.25" customHeight="1" thickBot="1" x14ac:dyDescent="0.3">
      <c r="B2" s="52" t="s">
        <v>24</v>
      </c>
      <c r="C2" s="54" t="s">
        <v>25</v>
      </c>
      <c r="D2" s="55"/>
      <c r="E2" s="56"/>
      <c r="F2" s="52" t="s">
        <v>26</v>
      </c>
      <c r="G2" s="54" t="s">
        <v>27</v>
      </c>
      <c r="H2" s="56"/>
    </row>
    <row r="3" spans="2:8" ht="35.25" customHeight="1" thickBot="1" x14ac:dyDescent="0.3">
      <c r="B3" s="53"/>
      <c r="C3" s="27" t="s">
        <v>15</v>
      </c>
      <c r="D3" s="13" t="s">
        <v>16</v>
      </c>
      <c r="E3" s="13" t="s">
        <v>17</v>
      </c>
      <c r="F3" s="53"/>
      <c r="G3" s="13" t="s">
        <v>28</v>
      </c>
      <c r="H3" s="13" t="s">
        <v>29</v>
      </c>
    </row>
    <row r="4" spans="2:8" ht="45" customHeight="1" thickBot="1" x14ac:dyDescent="0.3">
      <c r="B4" s="15" t="str">
        <f>'PERULAP 01'!B5:E5</f>
        <v xml:space="preserve">AÇÃO PERULAP 01 |Requalificação do Centro Histórico da Lapa </v>
      </c>
      <c r="C4" s="29">
        <f>'PERULAP 01'!B26</f>
        <v>97000</v>
      </c>
      <c r="D4" s="29">
        <f>'PERULAP 01'!C26</f>
        <v>0</v>
      </c>
      <c r="E4" s="29">
        <f>SUM(C4:D4)</f>
        <v>97000</v>
      </c>
      <c r="F4" s="47" t="s">
        <v>30</v>
      </c>
      <c r="G4" s="41" t="s">
        <v>49</v>
      </c>
      <c r="H4" s="48" t="s">
        <v>50</v>
      </c>
    </row>
    <row r="5" spans="2:8" ht="45" customHeight="1" thickBot="1" x14ac:dyDescent="0.3">
      <c r="B5" s="15" t="str">
        <f>'PERULAP 02'!B5:E5</f>
        <v>AÇÃO PERULAP 02 |Valorização do Largo do Fontenário</v>
      </c>
      <c r="C5" s="29">
        <f>'PERULAP 02'!B26</f>
        <v>120000</v>
      </c>
      <c r="D5" s="29">
        <f>'PERULAP 02'!C26</f>
        <v>0</v>
      </c>
      <c r="E5" s="29">
        <f>SUM(C5:D5)</f>
        <v>120000</v>
      </c>
      <c r="F5" s="47" t="s">
        <v>30</v>
      </c>
      <c r="G5" s="41" t="s">
        <v>49</v>
      </c>
      <c r="H5" s="48" t="s">
        <v>50</v>
      </c>
    </row>
    <row r="6" spans="2:8" ht="41.25" thickBot="1" x14ac:dyDescent="0.3">
      <c r="B6" s="15" t="str">
        <f>'PERULAP 03'!B5:E5</f>
        <v>AÇÃO PERULAP 03 | Revitalização generalizada do espaço público</v>
      </c>
      <c r="C6" s="29">
        <f>'PERULAP 03'!B26</f>
        <v>60000</v>
      </c>
      <c r="D6" s="29">
        <f>'PERULAP 03'!C26</f>
        <v>0</v>
      </c>
      <c r="E6" s="29">
        <f>SUM(C6:D6)</f>
        <v>60000</v>
      </c>
      <c r="F6" s="47" t="s">
        <v>30</v>
      </c>
      <c r="G6" s="41" t="s">
        <v>49</v>
      </c>
      <c r="H6" s="48" t="s">
        <v>50</v>
      </c>
    </row>
    <row r="7" spans="2:8" ht="45" customHeight="1" thickBot="1" x14ac:dyDescent="0.3">
      <c r="B7" s="15" t="str">
        <f>'PERULAP 04'!B5:E5</f>
        <v>AÇÃO PERULAP 04 | Construção de um parque de estacionamento e do arruamento de acesso</v>
      </c>
      <c r="C7" s="29">
        <f>'PERULAP 04'!B26</f>
        <v>190000</v>
      </c>
      <c r="D7" s="29">
        <f>'PERULAP 04'!C26</f>
        <v>0</v>
      </c>
      <c r="E7" s="29">
        <f>SUM(C7:D7)</f>
        <v>190000</v>
      </c>
      <c r="F7" s="47" t="s">
        <v>30</v>
      </c>
      <c r="G7" s="45" t="s">
        <v>64</v>
      </c>
      <c r="H7" s="46" t="s">
        <v>50</v>
      </c>
    </row>
    <row r="8" spans="2:8" ht="45" customHeight="1" thickBot="1" x14ac:dyDescent="0.3">
      <c r="B8" s="15" t="str">
        <f>'PERULAP 05'!B5:E5</f>
        <v xml:space="preserve">AÇÃO PERULAP 05 | Requalificação da sinalização rodoviária e mobilidade </v>
      </c>
      <c r="C8" s="29">
        <f>'PERULAP 05'!B26</f>
        <v>10000</v>
      </c>
      <c r="D8" s="29">
        <f>'PERULAP 05'!C26</f>
        <v>0</v>
      </c>
      <c r="E8" s="29">
        <f>SUM(C8:D8)</f>
        <v>10000</v>
      </c>
      <c r="F8" s="47" t="s">
        <v>30</v>
      </c>
      <c r="G8" s="41" t="s">
        <v>63</v>
      </c>
      <c r="H8" s="48" t="s">
        <v>50</v>
      </c>
    </row>
    <row r="9" spans="2:8" ht="45" customHeight="1" thickBot="1" x14ac:dyDescent="0.3">
      <c r="B9" s="15" t="str">
        <f>'PERULAP 06'!B5:E5</f>
        <v>AÇÃO PERULAP 06 |Reabilitação de um edifício na Rua do Forno</v>
      </c>
      <c r="C9" s="29">
        <f>'PERULAP 06'!B26</f>
        <v>100000</v>
      </c>
      <c r="D9" s="29">
        <f>'PERULAP 06'!C26</f>
        <v>0</v>
      </c>
      <c r="E9" s="29">
        <f t="shared" ref="E9" si="0">SUM(C9:D9)</f>
        <v>100000</v>
      </c>
      <c r="F9" s="47" t="s">
        <v>30</v>
      </c>
      <c r="G9" s="41" t="s">
        <v>49</v>
      </c>
      <c r="H9" s="41" t="s">
        <v>48</v>
      </c>
    </row>
    <row r="10" spans="2:8" ht="45" customHeight="1" thickBot="1" x14ac:dyDescent="0.3">
      <c r="B10" s="33" t="str">
        <f>'PERULAP 07'!B5:E5</f>
        <v xml:space="preserve">AÇÃO PERULAP 07 | Valorização do Percurso Turístico “A Caminho da Senhora da Lapa” </v>
      </c>
      <c r="C10" s="29">
        <f>'PERULAP 07'!B26</f>
        <v>15000</v>
      </c>
      <c r="D10" s="29">
        <f>'PERULAP 07'!C26</f>
        <v>0</v>
      </c>
      <c r="E10" s="29">
        <f t="shared" ref="E10" si="1">SUM(C10:D10)</f>
        <v>15000</v>
      </c>
      <c r="F10" s="47" t="s">
        <v>30</v>
      </c>
      <c r="G10" s="41" t="s">
        <v>49</v>
      </c>
      <c r="H10" s="48" t="s">
        <v>50</v>
      </c>
    </row>
    <row r="11" spans="2:8" ht="54.75" thickBot="1" x14ac:dyDescent="0.3">
      <c r="B11" s="33" t="str">
        <f>'PERULAP 08'!B5:E5</f>
        <v xml:space="preserve">AÇÃO PERULAP 08 | Reabilitação do edificado de propriedade privada </v>
      </c>
      <c r="C11" s="29">
        <f>'PERULAP 08'!B26</f>
        <v>0</v>
      </c>
      <c r="D11" s="29">
        <f>'PERULAP 08'!C26</f>
        <v>1800000</v>
      </c>
      <c r="E11" s="29">
        <f t="shared" ref="E11:E14" si="2">SUM(C11:D11)</f>
        <v>1800000</v>
      </c>
      <c r="F11" s="47" t="s">
        <v>32</v>
      </c>
      <c r="G11" s="48" t="s">
        <v>50</v>
      </c>
      <c r="H11" s="41" t="s">
        <v>38</v>
      </c>
    </row>
    <row r="12" spans="2:8" ht="45" customHeight="1" thickBot="1" x14ac:dyDescent="0.3">
      <c r="B12" s="35" t="str">
        <f>'PERULAP 09'!B5:E5</f>
        <v>AÇÃO PERULAP 09 | Programa “Apoio à reabilitação privada”</v>
      </c>
      <c r="C12" s="29">
        <f>'PERULAP 09'!B26</f>
        <v>22000</v>
      </c>
      <c r="D12" s="29">
        <f>'PERULAP 09'!C26</f>
        <v>0</v>
      </c>
      <c r="E12" s="29">
        <f>SUM(C12:D12)</f>
        <v>22000</v>
      </c>
      <c r="F12" s="47" t="s">
        <v>30</v>
      </c>
      <c r="G12" s="41" t="s">
        <v>49</v>
      </c>
      <c r="H12" s="48" t="s">
        <v>50</v>
      </c>
    </row>
    <row r="13" spans="2:8" ht="45" customHeight="1" thickBot="1" x14ac:dyDescent="0.3">
      <c r="B13" s="35" t="str">
        <f>'PERULAP 10'!B5:E5</f>
        <v>AÇÃO PERULAP 10 | Programa “Segunda habitação”</v>
      </c>
      <c r="C13" s="29">
        <f>'PERULAP 10'!B26</f>
        <v>8000</v>
      </c>
      <c r="D13" s="29">
        <f>'PERULAP 10'!C26</f>
        <v>0</v>
      </c>
      <c r="E13" s="29">
        <f>SUM(C13:D13)</f>
        <v>8000</v>
      </c>
      <c r="F13" s="47" t="s">
        <v>30</v>
      </c>
      <c r="G13" s="41" t="s">
        <v>49</v>
      </c>
      <c r="H13" s="48" t="s">
        <v>50</v>
      </c>
    </row>
    <row r="14" spans="2:8" ht="68.25" thickBot="1" x14ac:dyDescent="0.3">
      <c r="B14" s="35" t="str">
        <f>'PERULAP 11'!B5:E5</f>
        <v>AÇÃO PERULAP 11 | Realização de ações de promoção de cultura e lazer</v>
      </c>
      <c r="C14" s="29">
        <f>'PERULAP 11'!B26</f>
        <v>350000</v>
      </c>
      <c r="D14" s="29">
        <f>'PERULAP 11'!C26</f>
        <v>0</v>
      </c>
      <c r="E14" s="29">
        <f t="shared" si="2"/>
        <v>350000</v>
      </c>
      <c r="F14" s="47" t="s">
        <v>62</v>
      </c>
      <c r="G14" s="41" t="s">
        <v>49</v>
      </c>
      <c r="H14" s="48" t="s">
        <v>50</v>
      </c>
    </row>
    <row r="15" spans="2:8" ht="40.5" customHeight="1" thickBot="1" x14ac:dyDescent="0.3">
      <c r="B15" s="17" t="s">
        <v>31</v>
      </c>
      <c r="C15" s="40">
        <f>SUM(C4:C14)</f>
        <v>972000</v>
      </c>
      <c r="D15" s="40">
        <f>SUM(D4:D14)</f>
        <v>1800000</v>
      </c>
      <c r="E15" s="40">
        <f>SUM(E4:E14)</f>
        <v>2772000</v>
      </c>
      <c r="F15" s="48" t="s">
        <v>50</v>
      </c>
      <c r="G15" s="48" t="s">
        <v>50</v>
      </c>
      <c r="H15" s="48" t="s">
        <v>50</v>
      </c>
    </row>
    <row r="16" spans="2:8" ht="24.95" customHeight="1" x14ac:dyDescent="0.25">
      <c r="B16" s="12"/>
    </row>
    <row r="17" spans="5:5" ht="24.95" customHeight="1" x14ac:dyDescent="0.25">
      <c r="E17" s="19"/>
    </row>
    <row r="18" spans="5:5" ht="24.95" customHeight="1" x14ac:dyDescent="0.25"/>
    <row r="19" spans="5:5" ht="24.95" customHeight="1" x14ac:dyDescent="0.25"/>
    <row r="20" spans="5:5" ht="24.95" customHeight="1" x14ac:dyDescent="0.25"/>
    <row r="21" spans="5:5" ht="24.95" customHeight="1" x14ac:dyDescent="0.25"/>
    <row r="22" spans="5:5" ht="24.95" customHeight="1" x14ac:dyDescent="0.25"/>
  </sheetData>
  <mergeCells count="4">
    <mergeCell ref="B2:B3"/>
    <mergeCell ref="C2:E2"/>
    <mergeCell ref="F2:F3"/>
    <mergeCell ref="G2:H2"/>
  </mergeCells>
  <pageMargins left="0.7" right="0.7" top="0.75" bottom="0.75" header="0.3" footer="0.3"/>
  <pageSetup orientation="portrait" horizontalDpi="4294967293" r:id="rId1"/>
  <ignoredErrors>
    <ignoredError sqref="E1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showGridLines="0" view="pageBreakPreview" zoomScale="110" zoomScaleNormal="100" zoomScaleSheetLayoutView="110" workbookViewId="0">
      <selection activeCell="K7" sqref="K7"/>
    </sheetView>
  </sheetViews>
  <sheetFormatPr defaultRowHeight="16.5" x14ac:dyDescent="0.3"/>
  <cols>
    <col min="1" max="1" width="17.85546875" style="3" customWidth="1"/>
    <col min="2" max="3" width="25.42578125" style="1" customWidth="1"/>
    <col min="4" max="5" width="12.7109375" style="1" customWidth="1"/>
    <col min="6" max="16384" width="9.140625" style="1"/>
  </cols>
  <sheetData>
    <row r="1" spans="1:5" ht="46.5" customHeight="1" thickBot="1" x14ac:dyDescent="0.35">
      <c r="A1" s="73"/>
      <c r="B1" s="73"/>
      <c r="C1" s="73"/>
      <c r="D1" s="73"/>
      <c r="E1" s="73"/>
    </row>
    <row r="2" spans="1:5" ht="30" customHeight="1" thickTop="1" thickBot="1" x14ac:dyDescent="0.35">
      <c r="A2" s="74" t="s">
        <v>73</v>
      </c>
      <c r="B2" s="75"/>
      <c r="C2" s="75"/>
      <c r="D2" s="75"/>
      <c r="E2" s="76"/>
    </row>
    <row r="3" spans="1:5" ht="30" customHeight="1" thickBot="1" x14ac:dyDescent="0.35">
      <c r="A3" s="7" t="s">
        <v>34</v>
      </c>
      <c r="B3" s="64" t="s">
        <v>35</v>
      </c>
      <c r="C3" s="64"/>
      <c r="D3" s="64"/>
      <c r="E3" s="65"/>
    </row>
    <row r="4" spans="1:5" ht="30" customHeight="1" thickBot="1" x14ac:dyDescent="0.35">
      <c r="A4" s="25" t="s">
        <v>51</v>
      </c>
      <c r="B4" s="82" t="s">
        <v>66</v>
      </c>
      <c r="C4" s="83"/>
      <c r="D4" s="83"/>
      <c r="E4" s="84"/>
    </row>
    <row r="5" spans="1:5" ht="30" customHeight="1" thickBot="1" x14ac:dyDescent="0.35">
      <c r="A5" s="7" t="s">
        <v>18</v>
      </c>
      <c r="B5" s="64" t="str">
        <f>A2</f>
        <v xml:space="preserve">AÇÃO PERULAP 08 | Reabilitação do edificado de propriedade privada </v>
      </c>
      <c r="C5" s="64"/>
      <c r="D5" s="64"/>
      <c r="E5" s="65"/>
    </row>
    <row r="6" spans="1:5" ht="69.95" customHeight="1" thickBot="1" x14ac:dyDescent="0.35">
      <c r="A6" s="7" t="s">
        <v>33</v>
      </c>
      <c r="B6" s="80" t="s">
        <v>111</v>
      </c>
      <c r="C6" s="80"/>
      <c r="D6" s="80"/>
      <c r="E6" s="81"/>
    </row>
    <row r="7" spans="1:5" ht="72.75" customHeight="1" thickBot="1" x14ac:dyDescent="0.35">
      <c r="A7" s="7" t="s">
        <v>5</v>
      </c>
      <c r="B7" s="64" t="s">
        <v>91</v>
      </c>
      <c r="C7" s="64"/>
      <c r="D7" s="64"/>
      <c r="E7" s="65"/>
    </row>
    <row r="8" spans="1:5" ht="275.10000000000002" customHeight="1" thickBot="1" x14ac:dyDescent="0.35">
      <c r="A8" s="7" t="s">
        <v>0</v>
      </c>
      <c r="B8" s="64" t="s">
        <v>52</v>
      </c>
      <c r="C8" s="64"/>
      <c r="D8" s="64"/>
      <c r="E8" s="65"/>
    </row>
    <row r="9" spans="1:5" ht="110.1" customHeight="1" thickBot="1" x14ac:dyDescent="0.35">
      <c r="A9" s="7" t="s">
        <v>1</v>
      </c>
      <c r="B9" s="64" t="s">
        <v>92</v>
      </c>
      <c r="C9" s="64"/>
      <c r="D9" s="64"/>
      <c r="E9" s="65"/>
    </row>
    <row r="10" spans="1:5" ht="30" customHeight="1" thickBot="1" x14ac:dyDescent="0.35">
      <c r="A10" s="7" t="s">
        <v>2</v>
      </c>
      <c r="B10" s="64" t="s">
        <v>93</v>
      </c>
      <c r="C10" s="64"/>
      <c r="D10" s="64"/>
      <c r="E10" s="65"/>
    </row>
    <row r="11" spans="1:5" ht="30" customHeight="1" thickBot="1" x14ac:dyDescent="0.35">
      <c r="A11" s="7" t="s">
        <v>3</v>
      </c>
      <c r="B11" s="64" t="s">
        <v>32</v>
      </c>
      <c r="C11" s="64"/>
      <c r="D11" s="64"/>
      <c r="E11" s="65"/>
    </row>
    <row r="12" spans="1:5" ht="30" customHeight="1" thickBot="1" x14ac:dyDescent="0.35">
      <c r="A12" s="7" t="s">
        <v>4</v>
      </c>
      <c r="B12" s="64" t="s">
        <v>54</v>
      </c>
      <c r="C12" s="64"/>
      <c r="D12" s="64"/>
      <c r="E12" s="65"/>
    </row>
    <row r="13" spans="1:5" ht="30" customHeight="1" thickBot="1" x14ac:dyDescent="0.35">
      <c r="A13" s="8" t="s">
        <v>37</v>
      </c>
      <c r="B13" s="86" t="s">
        <v>46</v>
      </c>
      <c r="C13" s="86"/>
      <c r="D13" s="86"/>
      <c r="E13" s="87"/>
    </row>
    <row r="14" spans="1:5" ht="46.5" customHeight="1" thickTop="1" thickBot="1" x14ac:dyDescent="0.35">
      <c r="A14" s="73"/>
      <c r="B14" s="73"/>
      <c r="C14" s="73"/>
      <c r="D14" s="73"/>
      <c r="E14" s="73"/>
    </row>
    <row r="15" spans="1:5" ht="30" customHeight="1" thickTop="1" thickBot="1" x14ac:dyDescent="0.35">
      <c r="A15" s="74" t="str">
        <f>A2</f>
        <v xml:space="preserve">AÇÃO PERULAP 08 | Reabilitação do edificado de propriedade privada </v>
      </c>
      <c r="B15" s="75"/>
      <c r="C15" s="75"/>
      <c r="D15" s="75"/>
      <c r="E15" s="76"/>
    </row>
    <row r="16" spans="1:5" s="5" customFormat="1" ht="30" customHeight="1" thickBot="1" x14ac:dyDescent="0.35">
      <c r="A16" s="68" t="s">
        <v>23</v>
      </c>
      <c r="B16" s="69"/>
      <c r="C16" s="69"/>
      <c r="D16" s="69"/>
      <c r="E16" s="70"/>
    </row>
    <row r="17" spans="1:5" s="5" customFormat="1" ht="30" customHeight="1" thickBot="1" x14ac:dyDescent="0.35">
      <c r="A17" s="7" t="s">
        <v>22</v>
      </c>
      <c r="B17" s="9" t="s">
        <v>15</v>
      </c>
      <c r="C17" s="9" t="s">
        <v>16</v>
      </c>
      <c r="D17" s="71" t="s">
        <v>17</v>
      </c>
      <c r="E17" s="72"/>
    </row>
    <row r="18" spans="1:5" s="6" customFormat="1" ht="30" customHeight="1" thickBot="1" x14ac:dyDescent="0.35">
      <c r="A18" s="7" t="s">
        <v>13</v>
      </c>
      <c r="B18" s="42">
        <v>0</v>
      </c>
      <c r="C18" s="42">
        <v>0</v>
      </c>
      <c r="D18" s="60">
        <f t="shared" ref="D18:D25" si="0">SUM(B18:C18)</f>
        <v>0</v>
      </c>
      <c r="E18" s="61"/>
    </row>
    <row r="19" spans="1:5" s="6" customFormat="1" ht="30" customHeight="1" thickBot="1" x14ac:dyDescent="0.35">
      <c r="A19" s="7" t="s">
        <v>6</v>
      </c>
      <c r="B19" s="42">
        <v>0</v>
      </c>
      <c r="C19" s="42">
        <v>0</v>
      </c>
      <c r="D19" s="60">
        <f t="shared" si="0"/>
        <v>0</v>
      </c>
      <c r="E19" s="61"/>
    </row>
    <row r="20" spans="1:5" s="6" customFormat="1" ht="30" customHeight="1" thickBot="1" x14ac:dyDescent="0.35">
      <c r="A20" s="7" t="s">
        <v>7</v>
      </c>
      <c r="B20" s="42">
        <v>0</v>
      </c>
      <c r="C20" s="42">
        <v>90000</v>
      </c>
      <c r="D20" s="60">
        <f>SUM(B20:C20)</f>
        <v>90000</v>
      </c>
      <c r="E20" s="61"/>
    </row>
    <row r="21" spans="1:5" s="6" customFormat="1" ht="30" customHeight="1" thickBot="1" x14ac:dyDescent="0.35">
      <c r="A21" s="7" t="s">
        <v>8</v>
      </c>
      <c r="B21" s="42">
        <v>0</v>
      </c>
      <c r="C21" s="42">
        <v>0</v>
      </c>
      <c r="D21" s="60">
        <f t="shared" si="0"/>
        <v>0</v>
      </c>
      <c r="E21" s="61"/>
    </row>
    <row r="22" spans="1:5" s="6" customFormat="1" ht="30" customHeight="1" thickBot="1" x14ac:dyDescent="0.35">
      <c r="A22" s="7" t="s">
        <v>9</v>
      </c>
      <c r="B22" s="42">
        <v>0</v>
      </c>
      <c r="C22" s="42">
        <v>0</v>
      </c>
      <c r="D22" s="60">
        <f t="shared" si="0"/>
        <v>0</v>
      </c>
      <c r="E22" s="61"/>
    </row>
    <row r="23" spans="1:5" s="6" customFormat="1" ht="30" customHeight="1" thickBot="1" x14ac:dyDescent="0.35">
      <c r="A23" s="7" t="s">
        <v>10</v>
      </c>
      <c r="B23" s="42">
        <v>0</v>
      </c>
      <c r="C23" s="42">
        <v>1620000</v>
      </c>
      <c r="D23" s="60">
        <f t="shared" si="0"/>
        <v>1620000</v>
      </c>
      <c r="E23" s="61"/>
    </row>
    <row r="24" spans="1:5" s="6" customFormat="1" ht="30" customHeight="1" thickBot="1" x14ac:dyDescent="0.35">
      <c r="A24" s="7" t="s">
        <v>11</v>
      </c>
      <c r="B24" s="42">
        <v>0</v>
      </c>
      <c r="C24" s="42">
        <v>90000</v>
      </c>
      <c r="D24" s="60">
        <f t="shared" si="0"/>
        <v>90000</v>
      </c>
      <c r="E24" s="61"/>
    </row>
    <row r="25" spans="1:5" s="6" customFormat="1" ht="30" customHeight="1" thickBot="1" x14ac:dyDescent="0.35">
      <c r="A25" s="7" t="s">
        <v>12</v>
      </c>
      <c r="B25" s="42">
        <v>0</v>
      </c>
      <c r="C25" s="42">
        <v>0</v>
      </c>
      <c r="D25" s="60">
        <f t="shared" si="0"/>
        <v>0</v>
      </c>
      <c r="E25" s="61"/>
    </row>
    <row r="26" spans="1:5" s="6" customFormat="1" ht="30" customHeight="1" thickBot="1" x14ac:dyDescent="0.35">
      <c r="A26" s="8" t="s">
        <v>14</v>
      </c>
      <c r="B26" s="44">
        <f>SUM(B18:B25)</f>
        <v>0</v>
      </c>
      <c r="C26" s="44">
        <f>SUM(C18:C25)</f>
        <v>1800000</v>
      </c>
      <c r="D26" s="62">
        <f>SUM(D18:D25)</f>
        <v>1800000</v>
      </c>
      <c r="E26" s="63"/>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B7:E7"/>
    <mergeCell ref="A1:E1"/>
    <mergeCell ref="B3:E3"/>
    <mergeCell ref="B5:E5"/>
    <mergeCell ref="A2:E2"/>
    <mergeCell ref="B6:E6"/>
    <mergeCell ref="B4:E4"/>
    <mergeCell ref="D18:E18"/>
    <mergeCell ref="B8:E8"/>
    <mergeCell ref="B9:E9"/>
    <mergeCell ref="B10:E10"/>
    <mergeCell ref="B11:E11"/>
    <mergeCell ref="B12:E12"/>
    <mergeCell ref="B13:E13"/>
    <mergeCell ref="A16:E16"/>
    <mergeCell ref="D17:E17"/>
    <mergeCell ref="A14:E14"/>
    <mergeCell ref="A15:E15"/>
    <mergeCell ref="D25:E25"/>
    <mergeCell ref="D26:E26"/>
    <mergeCell ref="D19:E19"/>
    <mergeCell ref="D20:E20"/>
    <mergeCell ref="D21:E21"/>
    <mergeCell ref="D22:E22"/>
    <mergeCell ref="D23:E23"/>
    <mergeCell ref="D24:E24"/>
  </mergeCells>
  <pageMargins left="0.43307086614173229" right="0.43307086614173229" top="0.35433070866141736" bottom="0.35433070866141736"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showGridLines="0" view="pageBreakPreview" zoomScale="110" zoomScaleNormal="110" zoomScaleSheetLayoutView="110" workbookViewId="0">
      <selection activeCell="B8" sqref="B8:E8"/>
    </sheetView>
  </sheetViews>
  <sheetFormatPr defaultRowHeight="16.5" x14ac:dyDescent="0.3"/>
  <cols>
    <col min="1" max="1" width="17.85546875" style="3" customWidth="1"/>
    <col min="2" max="3" width="25.42578125" style="1" customWidth="1"/>
    <col min="4" max="5" width="12.7109375" style="1" customWidth="1"/>
    <col min="6" max="16384" width="9.140625" style="1"/>
  </cols>
  <sheetData>
    <row r="1" spans="1:5" ht="46.5" customHeight="1" thickBot="1" x14ac:dyDescent="0.35">
      <c r="A1" s="73"/>
      <c r="B1" s="73"/>
      <c r="C1" s="73"/>
      <c r="D1" s="73"/>
      <c r="E1" s="73"/>
    </row>
    <row r="2" spans="1:5" ht="30" customHeight="1" thickTop="1" thickBot="1" x14ac:dyDescent="0.35">
      <c r="A2" s="74" t="s">
        <v>74</v>
      </c>
      <c r="B2" s="75"/>
      <c r="C2" s="75"/>
      <c r="D2" s="75"/>
      <c r="E2" s="76"/>
    </row>
    <row r="3" spans="1:5" ht="30" customHeight="1" thickBot="1" x14ac:dyDescent="0.35">
      <c r="A3" s="18" t="s">
        <v>34</v>
      </c>
      <c r="B3" s="64" t="s">
        <v>35</v>
      </c>
      <c r="C3" s="64"/>
      <c r="D3" s="64"/>
      <c r="E3" s="65"/>
    </row>
    <row r="4" spans="1:5" ht="30" customHeight="1" thickBot="1" x14ac:dyDescent="0.35">
      <c r="A4" s="25" t="s">
        <v>51</v>
      </c>
      <c r="B4" s="82" t="s">
        <v>66</v>
      </c>
      <c r="C4" s="83"/>
      <c r="D4" s="83"/>
      <c r="E4" s="84"/>
    </row>
    <row r="5" spans="1:5" ht="30" customHeight="1" thickBot="1" x14ac:dyDescent="0.35">
      <c r="A5" s="7" t="s">
        <v>18</v>
      </c>
      <c r="B5" s="64" t="str">
        <f>A2</f>
        <v>AÇÃO PERULAP 09 | Programa “Apoio à reabilitação privada”</v>
      </c>
      <c r="C5" s="64"/>
      <c r="D5" s="64"/>
      <c r="E5" s="65"/>
    </row>
    <row r="6" spans="1:5" ht="69.95" customHeight="1" thickBot="1" x14ac:dyDescent="0.35">
      <c r="A6" s="18" t="s">
        <v>44</v>
      </c>
      <c r="B6" s="80" t="s">
        <v>45</v>
      </c>
      <c r="C6" s="80"/>
      <c r="D6" s="80"/>
      <c r="E6" s="81"/>
    </row>
    <row r="7" spans="1:5" ht="69.95" customHeight="1" thickBot="1" x14ac:dyDescent="0.35">
      <c r="A7" s="7" t="s">
        <v>5</v>
      </c>
      <c r="B7" s="91" t="s">
        <v>59</v>
      </c>
      <c r="C7" s="92"/>
      <c r="D7" s="92"/>
      <c r="E7" s="93"/>
    </row>
    <row r="8" spans="1:5" ht="275.10000000000002" customHeight="1" thickBot="1" x14ac:dyDescent="0.35">
      <c r="A8" s="7" t="s">
        <v>0</v>
      </c>
      <c r="B8" s="64" t="s">
        <v>94</v>
      </c>
      <c r="C8" s="64"/>
      <c r="D8" s="64"/>
      <c r="E8" s="65"/>
    </row>
    <row r="9" spans="1:5" ht="110.1" customHeight="1" thickBot="1" x14ac:dyDescent="0.35">
      <c r="A9" s="7" t="s">
        <v>1</v>
      </c>
      <c r="B9" s="64" t="s">
        <v>95</v>
      </c>
      <c r="C9" s="64"/>
      <c r="D9" s="64"/>
      <c r="E9" s="65"/>
    </row>
    <row r="10" spans="1:5" ht="30" customHeight="1" thickBot="1" x14ac:dyDescent="0.35">
      <c r="A10" s="7" t="s">
        <v>2</v>
      </c>
      <c r="B10" s="64" t="s">
        <v>93</v>
      </c>
      <c r="C10" s="64"/>
      <c r="D10" s="64"/>
      <c r="E10" s="65"/>
    </row>
    <row r="11" spans="1:5" ht="30" customHeight="1" thickBot="1" x14ac:dyDescent="0.35">
      <c r="A11" s="7" t="s">
        <v>3</v>
      </c>
      <c r="B11" s="91" t="s">
        <v>19</v>
      </c>
      <c r="C11" s="92"/>
      <c r="D11" s="92"/>
      <c r="E11" s="93"/>
    </row>
    <row r="12" spans="1:5" ht="30" customHeight="1" thickBot="1" x14ac:dyDescent="0.35">
      <c r="A12" s="7" t="s">
        <v>4</v>
      </c>
      <c r="B12" s="64" t="s">
        <v>54</v>
      </c>
      <c r="C12" s="64"/>
      <c r="D12" s="64"/>
      <c r="E12" s="65"/>
    </row>
    <row r="13" spans="1:5" ht="30" customHeight="1" thickBot="1" x14ac:dyDescent="0.35">
      <c r="A13" s="8" t="s">
        <v>37</v>
      </c>
      <c r="B13" s="66" t="s">
        <v>36</v>
      </c>
      <c r="C13" s="66"/>
      <c r="D13" s="66"/>
      <c r="E13" s="67"/>
    </row>
    <row r="14" spans="1:5" ht="46.5" customHeight="1" thickTop="1" thickBot="1" x14ac:dyDescent="0.35">
      <c r="A14" s="73"/>
      <c r="B14" s="73"/>
      <c r="C14" s="73"/>
      <c r="D14" s="73"/>
      <c r="E14" s="73"/>
    </row>
    <row r="15" spans="1:5" ht="30" customHeight="1" thickTop="1" thickBot="1" x14ac:dyDescent="0.35">
      <c r="A15" s="74" t="str">
        <f>A2</f>
        <v>AÇÃO PERULAP 09 | Programa “Apoio à reabilitação privada”</v>
      </c>
      <c r="B15" s="75"/>
      <c r="C15" s="75"/>
      <c r="D15" s="75"/>
      <c r="E15" s="76"/>
    </row>
    <row r="16" spans="1:5" s="5" customFormat="1" ht="30" customHeight="1" thickBot="1" x14ac:dyDescent="0.35">
      <c r="A16" s="68" t="s">
        <v>23</v>
      </c>
      <c r="B16" s="69"/>
      <c r="C16" s="69"/>
      <c r="D16" s="69"/>
      <c r="E16" s="70"/>
    </row>
    <row r="17" spans="1:10" s="5" customFormat="1" ht="30" customHeight="1" thickBot="1" x14ac:dyDescent="0.35">
      <c r="A17" s="7" t="s">
        <v>22</v>
      </c>
      <c r="B17" s="10" t="s">
        <v>15</v>
      </c>
      <c r="C17" s="10" t="s">
        <v>16</v>
      </c>
      <c r="D17" s="71" t="s">
        <v>17</v>
      </c>
      <c r="E17" s="72"/>
      <c r="J17" s="34"/>
    </row>
    <row r="18" spans="1:10" s="6" customFormat="1" ht="30" customHeight="1" thickBot="1" x14ac:dyDescent="0.35">
      <c r="A18" s="7" t="s">
        <v>13</v>
      </c>
      <c r="B18" s="42">
        <v>0</v>
      </c>
      <c r="C18" s="42">
        <v>0</v>
      </c>
      <c r="D18" s="60">
        <f t="shared" ref="D18:D25" si="0">SUM(B18:C18)</f>
        <v>0</v>
      </c>
      <c r="E18" s="61"/>
    </row>
    <row r="19" spans="1:10" s="6" customFormat="1" ht="30" customHeight="1" thickBot="1" x14ac:dyDescent="0.35">
      <c r="A19" s="7" t="s">
        <v>6</v>
      </c>
      <c r="B19" s="42">
        <v>0</v>
      </c>
      <c r="C19" s="42">
        <v>0</v>
      </c>
      <c r="D19" s="60">
        <f t="shared" si="0"/>
        <v>0</v>
      </c>
      <c r="E19" s="61"/>
    </row>
    <row r="20" spans="1:10" s="6" customFormat="1" ht="30" customHeight="1" thickBot="1" x14ac:dyDescent="0.35">
      <c r="A20" s="7" t="s">
        <v>7</v>
      </c>
      <c r="B20" s="42">
        <v>0</v>
      </c>
      <c r="C20" s="42">
        <v>0</v>
      </c>
      <c r="D20" s="60">
        <f t="shared" si="0"/>
        <v>0</v>
      </c>
      <c r="E20" s="61"/>
    </row>
    <row r="21" spans="1:10" s="6" customFormat="1" ht="30" customHeight="1" thickBot="1" x14ac:dyDescent="0.35">
      <c r="A21" s="7" t="s">
        <v>8</v>
      </c>
      <c r="B21" s="42">
        <v>22000</v>
      </c>
      <c r="C21" s="42">
        <v>0</v>
      </c>
      <c r="D21" s="60">
        <f t="shared" si="0"/>
        <v>22000</v>
      </c>
      <c r="E21" s="61"/>
    </row>
    <row r="22" spans="1:10" s="6" customFormat="1" ht="30" customHeight="1" thickBot="1" x14ac:dyDescent="0.35">
      <c r="A22" s="7" t="s">
        <v>9</v>
      </c>
      <c r="B22" s="42">
        <v>0</v>
      </c>
      <c r="C22" s="42">
        <v>0</v>
      </c>
      <c r="D22" s="60">
        <f t="shared" si="0"/>
        <v>0</v>
      </c>
      <c r="E22" s="61"/>
    </row>
    <row r="23" spans="1:10" s="6" customFormat="1" ht="30" customHeight="1" thickBot="1" x14ac:dyDescent="0.35">
      <c r="A23" s="7" t="s">
        <v>10</v>
      </c>
      <c r="B23" s="42">
        <v>0</v>
      </c>
      <c r="C23" s="42">
        <v>0</v>
      </c>
      <c r="D23" s="60">
        <f t="shared" si="0"/>
        <v>0</v>
      </c>
      <c r="E23" s="61"/>
    </row>
    <row r="24" spans="1:10" s="6" customFormat="1" ht="30" customHeight="1" thickBot="1" x14ac:dyDescent="0.35">
      <c r="A24" s="7" t="s">
        <v>11</v>
      </c>
      <c r="B24" s="42">
        <v>0</v>
      </c>
      <c r="C24" s="42">
        <v>0</v>
      </c>
      <c r="D24" s="60">
        <f t="shared" si="0"/>
        <v>0</v>
      </c>
      <c r="E24" s="61"/>
    </row>
    <row r="25" spans="1:10" s="6" customFormat="1" ht="30" customHeight="1" thickBot="1" x14ac:dyDescent="0.35">
      <c r="A25" s="7" t="s">
        <v>12</v>
      </c>
      <c r="B25" s="42">
        <v>0</v>
      </c>
      <c r="C25" s="42">
        <v>0</v>
      </c>
      <c r="D25" s="60">
        <f t="shared" si="0"/>
        <v>0</v>
      </c>
      <c r="E25" s="61"/>
    </row>
    <row r="26" spans="1:10" s="6" customFormat="1" ht="30" customHeight="1" thickBot="1" x14ac:dyDescent="0.35">
      <c r="A26" s="8" t="s">
        <v>14</v>
      </c>
      <c r="B26" s="44">
        <f>SUM(B18:B25)</f>
        <v>22000</v>
      </c>
      <c r="C26" s="44">
        <f>SUM(C18:C25)</f>
        <v>0</v>
      </c>
      <c r="D26" s="62">
        <f>SUM(D18:D25)</f>
        <v>22000</v>
      </c>
      <c r="E26" s="63"/>
    </row>
    <row r="27" spans="1:10" ht="30" customHeight="1" thickTop="1" x14ac:dyDescent="0.3">
      <c r="B27" s="4"/>
      <c r="C27" s="4"/>
      <c r="D27" s="4"/>
      <c r="E27" s="4"/>
    </row>
    <row r="28" spans="1:10" s="3" customFormat="1" ht="30" customHeight="1" x14ac:dyDescent="0.3">
      <c r="B28" s="1"/>
      <c r="C28" s="1"/>
      <c r="D28" s="1"/>
      <c r="E28" s="1"/>
    </row>
    <row r="29" spans="1:10" s="3" customFormat="1" ht="30" customHeight="1" x14ac:dyDescent="0.3">
      <c r="B29" s="1"/>
      <c r="C29" s="1"/>
      <c r="D29" s="1"/>
      <c r="E29" s="1"/>
    </row>
    <row r="30" spans="1:10" s="3" customFormat="1" ht="30" customHeight="1" x14ac:dyDescent="0.3">
      <c r="B30" s="1"/>
      <c r="C30" s="1"/>
      <c r="D30" s="1"/>
      <c r="E30" s="1"/>
    </row>
    <row r="31" spans="1:10" s="3" customFormat="1" ht="30" customHeight="1" x14ac:dyDescent="0.3">
      <c r="B31" s="1"/>
      <c r="C31" s="1"/>
      <c r="D31" s="1"/>
      <c r="E31" s="1"/>
    </row>
    <row r="32" spans="1:10"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D25:E25"/>
    <mergeCell ref="D26:E26"/>
    <mergeCell ref="D19:E19"/>
    <mergeCell ref="D20:E20"/>
    <mergeCell ref="D21:E21"/>
    <mergeCell ref="D22:E22"/>
    <mergeCell ref="D23:E23"/>
    <mergeCell ref="D24:E24"/>
    <mergeCell ref="D18:E18"/>
    <mergeCell ref="B8:E8"/>
    <mergeCell ref="B9:E9"/>
    <mergeCell ref="B10:E10"/>
    <mergeCell ref="B11:E11"/>
    <mergeCell ref="B12:E12"/>
    <mergeCell ref="B13:E13"/>
    <mergeCell ref="A16:E16"/>
    <mergeCell ref="D17:E17"/>
    <mergeCell ref="A14:E14"/>
    <mergeCell ref="A15:E15"/>
    <mergeCell ref="B7:E7"/>
    <mergeCell ref="A1:E1"/>
    <mergeCell ref="B3:E3"/>
    <mergeCell ref="B5:E5"/>
    <mergeCell ref="A2:E2"/>
    <mergeCell ref="B6:E6"/>
    <mergeCell ref="B4:E4"/>
  </mergeCells>
  <pageMargins left="0.43307086614173229" right="0.43307086614173229" top="0.35433070866141736" bottom="0.35433070866141736"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showGridLines="0" view="pageBreakPreview" zoomScale="110" zoomScaleNormal="100" zoomScaleSheetLayoutView="110" workbookViewId="0">
      <selection activeCell="K8" sqref="K8"/>
    </sheetView>
  </sheetViews>
  <sheetFormatPr defaultRowHeight="16.5" x14ac:dyDescent="0.3"/>
  <cols>
    <col min="1" max="1" width="17.85546875" style="3" customWidth="1"/>
    <col min="2" max="3" width="25.42578125" style="1" customWidth="1"/>
    <col min="4" max="5" width="12.7109375" style="1" customWidth="1"/>
    <col min="6" max="16384" width="9.140625" style="1"/>
  </cols>
  <sheetData>
    <row r="1" spans="1:6" ht="46.5" customHeight="1" thickBot="1" x14ac:dyDescent="0.35">
      <c r="A1" s="73"/>
      <c r="B1" s="73"/>
      <c r="C1" s="73"/>
      <c r="D1" s="73"/>
      <c r="E1" s="73"/>
    </row>
    <row r="2" spans="1:6" ht="30" customHeight="1" thickTop="1" thickBot="1" x14ac:dyDescent="0.35">
      <c r="A2" s="74" t="s">
        <v>75</v>
      </c>
      <c r="B2" s="75"/>
      <c r="C2" s="75"/>
      <c r="D2" s="75"/>
      <c r="E2" s="76"/>
    </row>
    <row r="3" spans="1:6" ht="30" customHeight="1" thickBot="1" x14ac:dyDescent="0.35">
      <c r="A3" s="25" t="s">
        <v>34</v>
      </c>
      <c r="B3" s="64" t="s">
        <v>35</v>
      </c>
      <c r="C3" s="64"/>
      <c r="D3" s="64"/>
      <c r="E3" s="65"/>
    </row>
    <row r="4" spans="1:6" ht="30" customHeight="1" thickBot="1" x14ac:dyDescent="0.35">
      <c r="A4" s="25" t="s">
        <v>51</v>
      </c>
      <c r="B4" s="82" t="s">
        <v>66</v>
      </c>
      <c r="C4" s="83"/>
      <c r="D4" s="83"/>
      <c r="E4" s="84"/>
    </row>
    <row r="5" spans="1:6" ht="30" customHeight="1" thickBot="1" x14ac:dyDescent="0.35">
      <c r="A5" s="25" t="s">
        <v>18</v>
      </c>
      <c r="B5" s="64" t="str">
        <f>A2</f>
        <v>AÇÃO PERULAP 10 | Programa “Segunda habitação”</v>
      </c>
      <c r="C5" s="64"/>
      <c r="D5" s="64"/>
      <c r="E5" s="65"/>
    </row>
    <row r="6" spans="1:6" ht="69.95" customHeight="1" thickBot="1" x14ac:dyDescent="0.35">
      <c r="A6" s="25" t="s">
        <v>44</v>
      </c>
      <c r="B6" s="80" t="s">
        <v>45</v>
      </c>
      <c r="C6" s="80"/>
      <c r="D6" s="80"/>
      <c r="E6" s="81"/>
    </row>
    <row r="7" spans="1:6" ht="69.95" customHeight="1" thickBot="1" x14ac:dyDescent="0.35">
      <c r="A7" s="25" t="s">
        <v>5</v>
      </c>
      <c r="B7" s="91" t="s">
        <v>96</v>
      </c>
      <c r="C7" s="92"/>
      <c r="D7" s="92"/>
      <c r="E7" s="93"/>
      <c r="F7" s="2"/>
    </row>
    <row r="8" spans="1:6" ht="275.10000000000002" customHeight="1" thickBot="1" x14ac:dyDescent="0.35">
      <c r="A8" s="25" t="s">
        <v>0</v>
      </c>
      <c r="B8" s="64" t="s">
        <v>97</v>
      </c>
      <c r="C8" s="64"/>
      <c r="D8" s="64"/>
      <c r="E8" s="65"/>
    </row>
    <row r="9" spans="1:6" ht="110.1" customHeight="1" thickBot="1" x14ac:dyDescent="0.35">
      <c r="A9" s="25" t="s">
        <v>1</v>
      </c>
      <c r="B9" s="64" t="s">
        <v>98</v>
      </c>
      <c r="C9" s="64"/>
      <c r="D9" s="64"/>
      <c r="E9" s="65"/>
    </row>
    <row r="10" spans="1:6" ht="30" customHeight="1" thickBot="1" x14ac:dyDescent="0.35">
      <c r="A10" s="25" t="s">
        <v>2</v>
      </c>
      <c r="B10" s="64" t="s">
        <v>99</v>
      </c>
      <c r="C10" s="64"/>
      <c r="D10" s="64"/>
      <c r="E10" s="65"/>
    </row>
    <row r="11" spans="1:6" ht="30" customHeight="1" thickBot="1" x14ac:dyDescent="0.35">
      <c r="A11" s="25" t="s">
        <v>3</v>
      </c>
      <c r="B11" s="91" t="s">
        <v>19</v>
      </c>
      <c r="C11" s="92"/>
      <c r="D11" s="92"/>
      <c r="E11" s="93"/>
    </row>
    <row r="12" spans="1:6" ht="30" customHeight="1" thickBot="1" x14ac:dyDescent="0.35">
      <c r="A12" s="25" t="s">
        <v>4</v>
      </c>
      <c r="B12" s="64" t="s">
        <v>54</v>
      </c>
      <c r="C12" s="64"/>
      <c r="D12" s="64"/>
      <c r="E12" s="65"/>
    </row>
    <row r="13" spans="1:6" ht="30" customHeight="1" thickBot="1" x14ac:dyDescent="0.35">
      <c r="A13" s="8" t="s">
        <v>37</v>
      </c>
      <c r="B13" s="66" t="s">
        <v>36</v>
      </c>
      <c r="C13" s="66"/>
      <c r="D13" s="66"/>
      <c r="E13" s="67"/>
    </row>
    <row r="14" spans="1:6" ht="46.5" customHeight="1" thickTop="1" thickBot="1" x14ac:dyDescent="0.35">
      <c r="A14" s="73"/>
      <c r="B14" s="73"/>
      <c r="C14" s="73"/>
      <c r="D14" s="73"/>
      <c r="E14" s="73"/>
    </row>
    <row r="15" spans="1:6" ht="30" customHeight="1" thickTop="1" thickBot="1" x14ac:dyDescent="0.35">
      <c r="A15" s="74" t="str">
        <f>A2</f>
        <v>AÇÃO PERULAP 10 | Programa “Segunda habitação”</v>
      </c>
      <c r="B15" s="75"/>
      <c r="C15" s="75"/>
      <c r="D15" s="75"/>
      <c r="E15" s="76"/>
    </row>
    <row r="16" spans="1:6" s="5" customFormat="1" ht="30" customHeight="1" thickBot="1" x14ac:dyDescent="0.35">
      <c r="A16" s="68" t="s">
        <v>23</v>
      </c>
      <c r="B16" s="69"/>
      <c r="C16" s="69"/>
      <c r="D16" s="69"/>
      <c r="E16" s="70"/>
    </row>
    <row r="17" spans="1:5" s="5" customFormat="1" ht="30" customHeight="1" thickBot="1" x14ac:dyDescent="0.35">
      <c r="A17" s="25" t="s">
        <v>22</v>
      </c>
      <c r="B17" s="24" t="s">
        <v>15</v>
      </c>
      <c r="C17" s="24" t="s">
        <v>16</v>
      </c>
      <c r="D17" s="71" t="s">
        <v>17</v>
      </c>
      <c r="E17" s="72"/>
    </row>
    <row r="18" spans="1:5" s="6" customFormat="1" ht="30" customHeight="1" thickBot="1" x14ac:dyDescent="0.35">
      <c r="A18" s="25" t="s">
        <v>13</v>
      </c>
      <c r="B18" s="42">
        <v>0</v>
      </c>
      <c r="C18" s="42">
        <v>0</v>
      </c>
      <c r="D18" s="60">
        <f t="shared" ref="D18:D25" si="0">SUM(B18:C18)</f>
        <v>0</v>
      </c>
      <c r="E18" s="61"/>
    </row>
    <row r="19" spans="1:5" s="6" customFormat="1" ht="30" customHeight="1" thickBot="1" x14ac:dyDescent="0.35">
      <c r="A19" s="25" t="s">
        <v>6</v>
      </c>
      <c r="B19" s="42">
        <v>0</v>
      </c>
      <c r="C19" s="42">
        <v>0</v>
      </c>
      <c r="D19" s="60">
        <f t="shared" si="0"/>
        <v>0</v>
      </c>
      <c r="E19" s="61"/>
    </row>
    <row r="20" spans="1:5" s="6" customFormat="1" ht="30" customHeight="1" thickBot="1" x14ac:dyDescent="0.35">
      <c r="A20" s="25" t="s">
        <v>7</v>
      </c>
      <c r="B20" s="42">
        <v>0</v>
      </c>
      <c r="C20" s="42">
        <v>0</v>
      </c>
      <c r="D20" s="60">
        <f t="shared" si="0"/>
        <v>0</v>
      </c>
      <c r="E20" s="61"/>
    </row>
    <row r="21" spans="1:5" s="6" customFormat="1" ht="30" customHeight="1" thickBot="1" x14ac:dyDescent="0.35">
      <c r="A21" s="25" t="s">
        <v>8</v>
      </c>
      <c r="B21" s="42">
        <v>8000</v>
      </c>
      <c r="C21" s="42">
        <v>0</v>
      </c>
      <c r="D21" s="60">
        <f t="shared" si="0"/>
        <v>8000</v>
      </c>
      <c r="E21" s="61"/>
    </row>
    <row r="22" spans="1:5" s="6" customFormat="1" ht="30" customHeight="1" thickBot="1" x14ac:dyDescent="0.35">
      <c r="A22" s="25" t="s">
        <v>9</v>
      </c>
      <c r="B22" s="42">
        <v>0</v>
      </c>
      <c r="C22" s="42">
        <v>0</v>
      </c>
      <c r="D22" s="60">
        <f t="shared" si="0"/>
        <v>0</v>
      </c>
      <c r="E22" s="61"/>
    </row>
    <row r="23" spans="1:5" s="6" customFormat="1" ht="30" customHeight="1" thickBot="1" x14ac:dyDescent="0.35">
      <c r="A23" s="25" t="s">
        <v>10</v>
      </c>
      <c r="B23" s="42">
        <v>0</v>
      </c>
      <c r="C23" s="42">
        <v>0</v>
      </c>
      <c r="D23" s="60">
        <f t="shared" si="0"/>
        <v>0</v>
      </c>
      <c r="E23" s="61"/>
    </row>
    <row r="24" spans="1:5" s="6" customFormat="1" ht="30" customHeight="1" thickBot="1" x14ac:dyDescent="0.35">
      <c r="A24" s="25" t="s">
        <v>11</v>
      </c>
      <c r="B24" s="42">
        <v>0</v>
      </c>
      <c r="C24" s="42">
        <v>0</v>
      </c>
      <c r="D24" s="60">
        <f t="shared" si="0"/>
        <v>0</v>
      </c>
      <c r="E24" s="61"/>
    </row>
    <row r="25" spans="1:5" s="6" customFormat="1" ht="30" customHeight="1" thickBot="1" x14ac:dyDescent="0.35">
      <c r="A25" s="25" t="s">
        <v>12</v>
      </c>
      <c r="B25" s="42">
        <v>0</v>
      </c>
      <c r="C25" s="42">
        <v>0</v>
      </c>
      <c r="D25" s="60">
        <f t="shared" si="0"/>
        <v>0</v>
      </c>
      <c r="E25" s="61"/>
    </row>
    <row r="26" spans="1:5" s="6" customFormat="1" ht="30" customHeight="1" thickBot="1" x14ac:dyDescent="0.35">
      <c r="A26" s="8" t="s">
        <v>14</v>
      </c>
      <c r="B26" s="44">
        <f>SUM(B18:B25)</f>
        <v>8000</v>
      </c>
      <c r="C26" s="44">
        <f>SUM(C18:C25)</f>
        <v>0</v>
      </c>
      <c r="D26" s="62">
        <f>SUM(D18:D25)</f>
        <v>8000</v>
      </c>
      <c r="E26" s="63"/>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B9:E9"/>
    <mergeCell ref="B10:E10"/>
    <mergeCell ref="B11:E11"/>
    <mergeCell ref="B12:E12"/>
    <mergeCell ref="A1:E1"/>
    <mergeCell ref="A2:E2"/>
    <mergeCell ref="B3:E3"/>
    <mergeCell ref="B5:E5"/>
    <mergeCell ref="B6:E6"/>
    <mergeCell ref="B7:E7"/>
    <mergeCell ref="D25:E25"/>
    <mergeCell ref="D26:E26"/>
    <mergeCell ref="B4:E4"/>
    <mergeCell ref="D19:E19"/>
    <mergeCell ref="D20:E20"/>
    <mergeCell ref="D21:E21"/>
    <mergeCell ref="D22:E22"/>
    <mergeCell ref="D23:E23"/>
    <mergeCell ref="D24:E24"/>
    <mergeCell ref="B13:E13"/>
    <mergeCell ref="A14:E14"/>
    <mergeCell ref="A15:E15"/>
    <mergeCell ref="A16:E16"/>
    <mergeCell ref="D17:E17"/>
    <mergeCell ref="D18:E18"/>
    <mergeCell ref="B8:E8"/>
  </mergeCells>
  <pageMargins left="0.43307086614173229" right="0.43307086614173229" top="0.35433070866141736" bottom="0.35433070866141736"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
  <sheetViews>
    <sheetView showGridLines="0" view="pageBreakPreview" zoomScale="110" zoomScaleNormal="100" zoomScaleSheetLayoutView="110" workbookViewId="0">
      <selection activeCell="I8" sqref="I8"/>
    </sheetView>
  </sheetViews>
  <sheetFormatPr defaultRowHeight="16.5" x14ac:dyDescent="0.3"/>
  <cols>
    <col min="1" max="1" width="17.85546875" style="3" customWidth="1"/>
    <col min="2" max="3" width="25.42578125" style="1" customWidth="1"/>
    <col min="4" max="5" width="12.7109375" style="1" customWidth="1"/>
    <col min="6" max="16384" width="9.140625" style="1"/>
  </cols>
  <sheetData>
    <row r="1" spans="1:6" ht="46.5" customHeight="1" thickBot="1" x14ac:dyDescent="0.35">
      <c r="A1" s="73"/>
      <c r="B1" s="73"/>
      <c r="C1" s="73"/>
      <c r="D1" s="73"/>
      <c r="E1" s="73"/>
    </row>
    <row r="2" spans="1:6" ht="30" customHeight="1" thickTop="1" thickBot="1" x14ac:dyDescent="0.35">
      <c r="A2" s="74" t="s">
        <v>76</v>
      </c>
      <c r="B2" s="75"/>
      <c r="C2" s="75"/>
      <c r="D2" s="75"/>
      <c r="E2" s="76"/>
    </row>
    <row r="3" spans="1:6" ht="30" customHeight="1" thickBot="1" x14ac:dyDescent="0.35">
      <c r="A3" s="7" t="s">
        <v>34</v>
      </c>
      <c r="B3" s="64" t="s">
        <v>35</v>
      </c>
      <c r="C3" s="64"/>
      <c r="D3" s="64"/>
      <c r="E3" s="65"/>
    </row>
    <row r="4" spans="1:6" ht="30" customHeight="1" thickBot="1" x14ac:dyDescent="0.35">
      <c r="A4" s="25" t="s">
        <v>51</v>
      </c>
      <c r="B4" s="82" t="s">
        <v>66</v>
      </c>
      <c r="C4" s="83"/>
      <c r="D4" s="83"/>
      <c r="E4" s="84"/>
    </row>
    <row r="5" spans="1:6" ht="30" customHeight="1" thickBot="1" x14ac:dyDescent="0.35">
      <c r="A5" s="7" t="s">
        <v>18</v>
      </c>
      <c r="B5" s="64" t="str">
        <f>A2</f>
        <v>AÇÃO PERULAP 11 | Realização de ações de promoção de cultura e lazer</v>
      </c>
      <c r="C5" s="64"/>
      <c r="D5" s="64"/>
      <c r="E5" s="65"/>
    </row>
    <row r="6" spans="1:6" ht="69.95" customHeight="1" thickBot="1" x14ac:dyDescent="0.35">
      <c r="A6" s="7" t="s">
        <v>33</v>
      </c>
      <c r="B6" s="80" t="s">
        <v>113</v>
      </c>
      <c r="C6" s="80"/>
      <c r="D6" s="80"/>
      <c r="E6" s="81"/>
    </row>
    <row r="7" spans="1:6" ht="69.95" customHeight="1" thickBot="1" x14ac:dyDescent="0.35">
      <c r="A7" s="7" t="s">
        <v>5</v>
      </c>
      <c r="B7" s="64" t="s">
        <v>100</v>
      </c>
      <c r="C7" s="64"/>
      <c r="D7" s="64"/>
      <c r="E7" s="65"/>
      <c r="F7" s="2"/>
    </row>
    <row r="8" spans="1:6" ht="275.10000000000002" customHeight="1" thickBot="1" x14ac:dyDescent="0.35">
      <c r="A8" s="7" t="s">
        <v>0</v>
      </c>
      <c r="B8" s="64" t="s">
        <v>102</v>
      </c>
      <c r="C8" s="64"/>
      <c r="D8" s="64"/>
      <c r="E8" s="65"/>
    </row>
    <row r="9" spans="1:6" ht="110.1" customHeight="1" thickBot="1" x14ac:dyDescent="0.35">
      <c r="A9" s="7" t="s">
        <v>1</v>
      </c>
      <c r="B9" s="64" t="s">
        <v>101</v>
      </c>
      <c r="C9" s="64"/>
      <c r="D9" s="64"/>
      <c r="E9" s="65"/>
    </row>
    <row r="10" spans="1:6" ht="30" customHeight="1" thickBot="1" x14ac:dyDescent="0.35">
      <c r="A10" s="7" t="s">
        <v>2</v>
      </c>
      <c r="B10" s="64" t="s">
        <v>21</v>
      </c>
      <c r="C10" s="64"/>
      <c r="D10" s="64"/>
      <c r="E10" s="65"/>
    </row>
    <row r="11" spans="1:6" ht="30" customHeight="1" thickBot="1" x14ac:dyDescent="0.35">
      <c r="A11" s="7" t="s">
        <v>3</v>
      </c>
      <c r="B11" s="64" t="s">
        <v>55</v>
      </c>
      <c r="C11" s="64"/>
      <c r="D11" s="64"/>
      <c r="E11" s="65"/>
    </row>
    <row r="12" spans="1:6" ht="30" customHeight="1" thickBot="1" x14ac:dyDescent="0.35">
      <c r="A12" s="7" t="s">
        <v>4</v>
      </c>
      <c r="B12" s="64" t="s">
        <v>54</v>
      </c>
      <c r="C12" s="64"/>
      <c r="D12" s="64"/>
      <c r="E12" s="65"/>
    </row>
    <row r="13" spans="1:6" ht="30" customHeight="1" thickBot="1" x14ac:dyDescent="0.35">
      <c r="A13" s="8" t="s">
        <v>37</v>
      </c>
      <c r="B13" s="86" t="s">
        <v>46</v>
      </c>
      <c r="C13" s="86"/>
      <c r="D13" s="86"/>
      <c r="E13" s="87"/>
    </row>
    <row r="14" spans="1:6" ht="46.5" customHeight="1" thickTop="1" thickBot="1" x14ac:dyDescent="0.35">
      <c r="A14" s="73"/>
      <c r="B14" s="73"/>
      <c r="C14" s="73"/>
      <c r="D14" s="73"/>
      <c r="E14" s="73"/>
    </row>
    <row r="15" spans="1:6" ht="30" customHeight="1" thickTop="1" thickBot="1" x14ac:dyDescent="0.35">
      <c r="A15" s="74" t="str">
        <f>A2</f>
        <v>AÇÃO PERULAP 11 | Realização de ações de promoção de cultura e lazer</v>
      </c>
      <c r="B15" s="75"/>
      <c r="C15" s="75"/>
      <c r="D15" s="75"/>
      <c r="E15" s="76"/>
    </row>
    <row r="16" spans="1:6" s="5" customFormat="1" ht="30" customHeight="1" thickBot="1" x14ac:dyDescent="0.35">
      <c r="A16" s="68" t="s">
        <v>23</v>
      </c>
      <c r="B16" s="69"/>
      <c r="C16" s="69"/>
      <c r="D16" s="69"/>
      <c r="E16" s="70"/>
    </row>
    <row r="17" spans="1:12" s="5" customFormat="1" ht="30" customHeight="1" thickBot="1" x14ac:dyDescent="0.35">
      <c r="A17" s="7" t="s">
        <v>22</v>
      </c>
      <c r="B17" s="9" t="s">
        <v>15</v>
      </c>
      <c r="C17" s="9" t="s">
        <v>16</v>
      </c>
      <c r="D17" s="71" t="s">
        <v>17</v>
      </c>
      <c r="E17" s="72"/>
    </row>
    <row r="18" spans="1:12" s="6" customFormat="1" ht="30" customHeight="1" thickBot="1" x14ac:dyDescent="0.35">
      <c r="A18" s="7" t="s">
        <v>13</v>
      </c>
      <c r="B18" s="42">
        <v>0</v>
      </c>
      <c r="C18" s="42">
        <v>0</v>
      </c>
      <c r="D18" s="60">
        <f t="shared" ref="D18:D25" si="0">SUM(B18:C18)</f>
        <v>0</v>
      </c>
      <c r="E18" s="61"/>
    </row>
    <row r="19" spans="1:12" s="6" customFormat="1" ht="30" customHeight="1" thickBot="1" x14ac:dyDescent="0.35">
      <c r="A19" s="7" t="s">
        <v>6</v>
      </c>
      <c r="B19" s="42">
        <v>0</v>
      </c>
      <c r="C19" s="42">
        <v>0</v>
      </c>
      <c r="D19" s="60">
        <f t="shared" si="0"/>
        <v>0</v>
      </c>
      <c r="E19" s="61"/>
    </row>
    <row r="20" spans="1:12" s="6" customFormat="1" ht="30" customHeight="1" thickBot="1" x14ac:dyDescent="0.35">
      <c r="A20" s="7" t="s">
        <v>7</v>
      </c>
      <c r="B20" s="42">
        <v>0</v>
      </c>
      <c r="C20" s="42">
        <v>0</v>
      </c>
      <c r="D20" s="60">
        <f t="shared" si="0"/>
        <v>0</v>
      </c>
      <c r="E20" s="61"/>
      <c r="L20" s="49"/>
    </row>
    <row r="21" spans="1:12" s="6" customFormat="1" ht="30" customHeight="1" thickBot="1" x14ac:dyDescent="0.35">
      <c r="A21" s="7" t="s">
        <v>8</v>
      </c>
      <c r="B21" s="42">
        <v>350000</v>
      </c>
      <c r="C21" s="42">
        <v>0</v>
      </c>
      <c r="D21" s="60">
        <f t="shared" si="0"/>
        <v>350000</v>
      </c>
      <c r="E21" s="61"/>
    </row>
    <row r="22" spans="1:12" s="6" customFormat="1" ht="30" customHeight="1" thickBot="1" x14ac:dyDescent="0.35">
      <c r="A22" s="7" t="s">
        <v>9</v>
      </c>
      <c r="B22" s="42">
        <v>0</v>
      </c>
      <c r="C22" s="42">
        <v>0</v>
      </c>
      <c r="D22" s="60">
        <f t="shared" si="0"/>
        <v>0</v>
      </c>
      <c r="E22" s="61"/>
    </row>
    <row r="23" spans="1:12" s="6" customFormat="1" ht="30" customHeight="1" thickBot="1" x14ac:dyDescent="0.35">
      <c r="A23" s="7" t="s">
        <v>10</v>
      </c>
      <c r="B23" s="42">
        <v>0</v>
      </c>
      <c r="C23" s="42">
        <v>0</v>
      </c>
      <c r="D23" s="60">
        <f t="shared" si="0"/>
        <v>0</v>
      </c>
      <c r="E23" s="61"/>
    </row>
    <row r="24" spans="1:12" s="6" customFormat="1" ht="30" customHeight="1" thickBot="1" x14ac:dyDescent="0.35">
      <c r="A24" s="7" t="s">
        <v>11</v>
      </c>
      <c r="B24" s="42">
        <v>0</v>
      </c>
      <c r="C24" s="42">
        <v>0</v>
      </c>
      <c r="D24" s="60">
        <f t="shared" si="0"/>
        <v>0</v>
      </c>
      <c r="E24" s="61"/>
    </row>
    <row r="25" spans="1:12" s="6" customFormat="1" ht="30" customHeight="1" thickBot="1" x14ac:dyDescent="0.35">
      <c r="A25" s="7" t="s">
        <v>12</v>
      </c>
      <c r="B25" s="42">
        <v>0</v>
      </c>
      <c r="C25" s="42">
        <v>0</v>
      </c>
      <c r="D25" s="60">
        <f t="shared" si="0"/>
        <v>0</v>
      </c>
      <c r="E25" s="61"/>
    </row>
    <row r="26" spans="1:12" s="6" customFormat="1" ht="30" customHeight="1" thickBot="1" x14ac:dyDescent="0.35">
      <c r="A26" s="8" t="s">
        <v>14</v>
      </c>
      <c r="B26" s="44">
        <f>SUM(B18:B25)</f>
        <v>350000</v>
      </c>
      <c r="C26" s="44">
        <f>SUM(C18:C25)</f>
        <v>0</v>
      </c>
      <c r="D26" s="62">
        <f>SUM(D18:D25)</f>
        <v>350000</v>
      </c>
      <c r="E26" s="63"/>
    </row>
    <row r="27" spans="1:12" ht="30" customHeight="1" thickTop="1" x14ac:dyDescent="0.3">
      <c r="B27" s="4"/>
      <c r="C27" s="4"/>
      <c r="D27" s="4"/>
      <c r="E27" s="4"/>
    </row>
    <row r="28" spans="1:12" s="3" customFormat="1" ht="30" customHeight="1" x14ac:dyDescent="0.3">
      <c r="B28" s="1"/>
      <c r="C28" s="1"/>
      <c r="D28" s="1"/>
      <c r="E28" s="1"/>
    </row>
    <row r="29" spans="1:12" s="3" customFormat="1" ht="30" customHeight="1" x14ac:dyDescent="0.3">
      <c r="B29" s="1"/>
      <c r="C29" s="1"/>
      <c r="D29" s="1"/>
      <c r="E29" s="1"/>
    </row>
    <row r="30" spans="1:12" s="3" customFormat="1" ht="30" customHeight="1" x14ac:dyDescent="0.3">
      <c r="B30" s="1"/>
      <c r="C30" s="1"/>
      <c r="D30" s="1"/>
      <c r="E30" s="1"/>
    </row>
    <row r="31" spans="1:12" s="3" customFormat="1" ht="30" customHeight="1" x14ac:dyDescent="0.3">
      <c r="B31" s="1"/>
      <c r="C31" s="1"/>
      <c r="D31" s="1"/>
      <c r="E31" s="1"/>
    </row>
    <row r="32" spans="1:12"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B7:E7"/>
    <mergeCell ref="A1:E1"/>
    <mergeCell ref="B3:E3"/>
    <mergeCell ref="B5:E5"/>
    <mergeCell ref="A2:E2"/>
    <mergeCell ref="B6:E6"/>
    <mergeCell ref="B4:E4"/>
    <mergeCell ref="D18:E18"/>
    <mergeCell ref="B8:E8"/>
    <mergeCell ref="B9:E9"/>
    <mergeCell ref="B10:E10"/>
    <mergeCell ref="B11:E11"/>
    <mergeCell ref="B12:E12"/>
    <mergeCell ref="B13:E13"/>
    <mergeCell ref="A16:E16"/>
    <mergeCell ref="D17:E17"/>
    <mergeCell ref="A14:E14"/>
    <mergeCell ref="A15:E15"/>
    <mergeCell ref="D25:E25"/>
    <mergeCell ref="D26:E26"/>
    <mergeCell ref="D19:E19"/>
    <mergeCell ref="D20:E20"/>
    <mergeCell ref="D21:E21"/>
    <mergeCell ref="D22:E22"/>
    <mergeCell ref="D23:E23"/>
    <mergeCell ref="D24:E24"/>
  </mergeCells>
  <pageMargins left="0.43307086614173229" right="0.43307086614173229"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Normal="100" workbookViewId="0">
      <selection activeCell="B20" sqref="B20"/>
    </sheetView>
  </sheetViews>
  <sheetFormatPr defaultRowHeight="15" x14ac:dyDescent="0.25"/>
  <cols>
    <col min="1" max="1" width="19.85546875" customWidth="1"/>
    <col min="2" max="2" width="66.85546875" style="14" customWidth="1"/>
    <col min="3" max="3" width="20.28515625" style="14" customWidth="1"/>
    <col min="5" max="5" width="11.7109375" bestFit="1" customWidth="1"/>
    <col min="6" max="6" width="12.7109375" bestFit="1" customWidth="1"/>
  </cols>
  <sheetData>
    <row r="1" spans="1:5" ht="15.75" thickBot="1" x14ac:dyDescent="0.3"/>
    <row r="2" spans="1:5" ht="35.25" customHeight="1" thickBot="1" x14ac:dyDescent="0.3">
      <c r="A2" s="20" t="s">
        <v>40</v>
      </c>
      <c r="B2" s="20" t="s">
        <v>24</v>
      </c>
      <c r="C2" s="20" t="s">
        <v>39</v>
      </c>
    </row>
    <row r="3" spans="1:5" ht="30" customHeight="1" thickBot="1" x14ac:dyDescent="0.3">
      <c r="A3" s="57" t="s">
        <v>41</v>
      </c>
      <c r="B3" s="15" t="str">
        <f>'PERULAP 06'!B5:E5</f>
        <v>AÇÃO PERULAP 06 |Reabilitação de um edifício na Rua do Forno</v>
      </c>
      <c r="C3" s="16">
        <f>'PERULAP 06'!B26</f>
        <v>100000</v>
      </c>
    </row>
    <row r="4" spans="1:5" ht="30" customHeight="1" thickBot="1" x14ac:dyDescent="0.3">
      <c r="A4" s="59"/>
      <c r="B4" s="22" t="s">
        <v>43</v>
      </c>
      <c r="C4" s="23">
        <f>SUM(C3:C3)</f>
        <v>100000</v>
      </c>
    </row>
    <row r="5" spans="1:5" ht="30" customHeight="1" thickBot="1" x14ac:dyDescent="0.3">
      <c r="A5" s="57" t="s">
        <v>42</v>
      </c>
      <c r="B5" s="15" t="str">
        <f>'PERULAP 01'!B5:E5</f>
        <v xml:space="preserve">AÇÃO PERULAP 01 |Requalificação do Centro Histórico da Lapa </v>
      </c>
      <c r="C5" s="16">
        <f>'PERULAP 01'!B26</f>
        <v>97000</v>
      </c>
    </row>
    <row r="6" spans="1:5" ht="30" customHeight="1" thickBot="1" x14ac:dyDescent="0.3">
      <c r="A6" s="58"/>
      <c r="B6" s="15" t="str">
        <f>'PERULAP 02'!B5:E5</f>
        <v>AÇÃO PERULAP 02 |Valorização do Largo do Fontenário</v>
      </c>
      <c r="C6" s="16">
        <f>'PERULAP 02'!B26</f>
        <v>120000</v>
      </c>
    </row>
    <row r="7" spans="1:5" ht="30" customHeight="1" thickBot="1" x14ac:dyDescent="0.3">
      <c r="A7" s="58"/>
      <c r="B7" s="15" t="str">
        <f>'PERULAP 03'!B5:E5</f>
        <v>AÇÃO PERULAP 03 | Revitalização generalizada do espaço público</v>
      </c>
      <c r="C7" s="16">
        <f>'PERULAP 03'!B26</f>
        <v>60000</v>
      </c>
    </row>
    <row r="8" spans="1:5" ht="30" customHeight="1" thickBot="1" x14ac:dyDescent="0.3">
      <c r="A8" s="58"/>
      <c r="B8" s="15" t="str">
        <f>'PERULAP 04'!B5:E5</f>
        <v>AÇÃO PERULAP 04 | Construção de um parque de estacionamento e do arruamento de acesso</v>
      </c>
      <c r="C8" s="30">
        <f>'PERULAP 04'!B26</f>
        <v>190000</v>
      </c>
    </row>
    <row r="9" spans="1:5" ht="30" customHeight="1" thickBot="1" x14ac:dyDescent="0.3">
      <c r="A9" s="58"/>
      <c r="B9" s="31" t="str">
        <f>'PERULAP 05'!B5:E5</f>
        <v xml:space="preserve">AÇÃO PERULAP 05 | Requalificação da sinalização rodoviária e mobilidade </v>
      </c>
      <c r="C9" s="30">
        <f>'PERULAP 05'!B26</f>
        <v>10000</v>
      </c>
    </row>
    <row r="10" spans="1:5" ht="30" customHeight="1" thickBot="1" x14ac:dyDescent="0.3">
      <c r="A10" s="58"/>
      <c r="B10" s="15" t="str">
        <f>'PERULAP 07'!B5:E5</f>
        <v xml:space="preserve">AÇÃO PERULAP 07 | Valorização do Percurso Turístico “A Caminho da Senhora da Lapa” </v>
      </c>
      <c r="C10" s="30">
        <f>'PERULAP 07'!B26</f>
        <v>15000</v>
      </c>
      <c r="E10">
        <f>C4*100/C16</f>
        <v>10.2880658436214</v>
      </c>
    </row>
    <row r="11" spans="1:5" ht="30" customHeight="1" thickBot="1" x14ac:dyDescent="0.3">
      <c r="A11" s="59"/>
      <c r="B11" s="22" t="s">
        <v>43</v>
      </c>
      <c r="C11" s="94">
        <f>SUM(C5:C10)</f>
        <v>492000</v>
      </c>
      <c r="E11">
        <f>C11*100/C16</f>
        <v>50.617283950617285</v>
      </c>
    </row>
    <row r="12" spans="1:5" ht="30" customHeight="1" thickBot="1" x14ac:dyDescent="0.3">
      <c r="A12" s="58" t="s">
        <v>57</v>
      </c>
      <c r="B12" s="31" t="str">
        <f>'PERULAP 09'!B5:E5</f>
        <v>AÇÃO PERULAP 09 | Programa “Apoio à reabilitação privada”</v>
      </c>
      <c r="C12" s="30">
        <f>'PERULAP 09'!B26</f>
        <v>22000</v>
      </c>
      <c r="E12">
        <f>C15*100/C16</f>
        <v>39.094650205761319</v>
      </c>
    </row>
    <row r="13" spans="1:5" ht="30" customHeight="1" thickBot="1" x14ac:dyDescent="0.3">
      <c r="A13" s="58"/>
      <c r="B13" s="31" t="str">
        <f>'PERULAP 10'!B5:E5</f>
        <v>AÇÃO PERULAP 10 | Programa “Segunda habitação”</v>
      </c>
      <c r="C13" s="30">
        <f>'PERULAP 10'!B26</f>
        <v>8000</v>
      </c>
    </row>
    <row r="14" spans="1:5" ht="30" customHeight="1" thickBot="1" x14ac:dyDescent="0.3">
      <c r="A14" s="58"/>
      <c r="B14" s="31" t="str">
        <f>'PERULAP 11'!B5:E5</f>
        <v>AÇÃO PERULAP 11 | Realização de ações de promoção de cultura e lazer</v>
      </c>
      <c r="C14" s="30">
        <f>'PERULAP 11'!B26</f>
        <v>350000</v>
      </c>
    </row>
    <row r="15" spans="1:5" ht="30" customHeight="1" thickBot="1" x14ac:dyDescent="0.3">
      <c r="A15" s="59"/>
      <c r="B15" s="22"/>
      <c r="C15" s="94">
        <f>SUM(C12:C14)</f>
        <v>380000</v>
      </c>
    </row>
    <row r="16" spans="1:5" ht="30" customHeight="1" thickBot="1" x14ac:dyDescent="0.3">
      <c r="B16" s="21" t="s">
        <v>31</v>
      </c>
      <c r="C16" s="95">
        <f>C15+C11+C4</f>
        <v>972000</v>
      </c>
    </row>
    <row r="17" spans="2:2" ht="24.95" customHeight="1" x14ac:dyDescent="0.25">
      <c r="B17" s="12"/>
    </row>
    <row r="18" spans="2:2" ht="24.95" customHeight="1" x14ac:dyDescent="0.25"/>
    <row r="19" spans="2:2" ht="24.95" customHeight="1" x14ac:dyDescent="0.25"/>
    <row r="20" spans="2:2" ht="24.95" customHeight="1" x14ac:dyDescent="0.25"/>
    <row r="21" spans="2:2" ht="24.95" customHeight="1" x14ac:dyDescent="0.25"/>
    <row r="22" spans="2:2" ht="24.95" customHeight="1" x14ac:dyDescent="0.25"/>
    <row r="23" spans="2:2" ht="24.95" customHeight="1" x14ac:dyDescent="0.25"/>
  </sheetData>
  <mergeCells count="3">
    <mergeCell ref="A5:A11"/>
    <mergeCell ref="A12:A15"/>
    <mergeCell ref="A3:A4"/>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showGridLines="0" view="pageBreakPreview" zoomScale="110" zoomScaleNormal="100" zoomScaleSheetLayoutView="110" workbookViewId="0">
      <selection activeCell="I6" sqref="I6"/>
    </sheetView>
  </sheetViews>
  <sheetFormatPr defaultRowHeight="16.5" x14ac:dyDescent="0.3"/>
  <cols>
    <col min="1" max="1" width="17.85546875" style="3" customWidth="1"/>
    <col min="2" max="3" width="25.42578125" style="1" customWidth="1"/>
    <col min="4" max="5" width="12.7109375" style="1" customWidth="1"/>
    <col min="6" max="6" width="9.140625" style="1"/>
    <col min="7" max="7" width="9.140625" style="1" customWidth="1"/>
    <col min="8" max="8" width="9.140625" style="1"/>
    <col min="9" max="9" width="9.42578125" style="1" customWidth="1"/>
    <col min="10" max="16384" width="9.140625" style="1"/>
  </cols>
  <sheetData>
    <row r="1" spans="1:9" ht="46.5" customHeight="1" thickBot="1" x14ac:dyDescent="0.35">
      <c r="A1" s="73"/>
      <c r="B1" s="73"/>
      <c r="C1" s="73"/>
      <c r="D1" s="73"/>
      <c r="E1" s="73"/>
    </row>
    <row r="2" spans="1:9" ht="30" customHeight="1" thickTop="1" thickBot="1" x14ac:dyDescent="0.35">
      <c r="A2" s="77" t="s">
        <v>67</v>
      </c>
      <c r="B2" s="78"/>
      <c r="C2" s="78"/>
      <c r="D2" s="78"/>
      <c r="E2" s="79"/>
    </row>
    <row r="3" spans="1:9" ht="30" customHeight="1" thickBot="1" x14ac:dyDescent="0.35">
      <c r="A3" s="7" t="s">
        <v>34</v>
      </c>
      <c r="B3" s="64" t="s">
        <v>35</v>
      </c>
      <c r="C3" s="64"/>
      <c r="D3" s="64"/>
      <c r="E3" s="65"/>
    </row>
    <row r="4" spans="1:9" ht="30" customHeight="1" thickBot="1" x14ac:dyDescent="0.35">
      <c r="A4" s="25" t="s">
        <v>51</v>
      </c>
      <c r="B4" s="82" t="s">
        <v>66</v>
      </c>
      <c r="C4" s="83"/>
      <c r="D4" s="83"/>
      <c r="E4" s="84"/>
    </row>
    <row r="5" spans="1:9" ht="30" customHeight="1" thickBot="1" x14ac:dyDescent="0.35">
      <c r="A5" s="7" t="s">
        <v>18</v>
      </c>
      <c r="B5" s="64" t="str">
        <f>A2</f>
        <v xml:space="preserve">AÇÃO PERULAP 01 |Requalificação do Centro Histórico da Lapa </v>
      </c>
      <c r="C5" s="64"/>
      <c r="D5" s="64"/>
      <c r="E5" s="65"/>
    </row>
    <row r="6" spans="1:9" ht="69.95" customHeight="1" thickBot="1" x14ac:dyDescent="0.35">
      <c r="A6" s="7" t="s">
        <v>33</v>
      </c>
      <c r="B6" s="80" t="s">
        <v>110</v>
      </c>
      <c r="C6" s="80"/>
      <c r="D6" s="80"/>
      <c r="E6" s="81"/>
    </row>
    <row r="7" spans="1:9" ht="69.95" customHeight="1" thickBot="1" x14ac:dyDescent="0.35">
      <c r="A7" s="7" t="s">
        <v>5</v>
      </c>
      <c r="B7" s="64" t="s">
        <v>77</v>
      </c>
      <c r="C7" s="64"/>
      <c r="D7" s="64"/>
      <c r="E7" s="65"/>
    </row>
    <row r="8" spans="1:9" ht="275.10000000000002" customHeight="1" thickBot="1" x14ac:dyDescent="0.35">
      <c r="A8" s="7" t="s">
        <v>0</v>
      </c>
      <c r="B8" s="64" t="s">
        <v>104</v>
      </c>
      <c r="C8" s="64"/>
      <c r="D8" s="64"/>
      <c r="E8" s="65"/>
      <c r="G8" s="37"/>
      <c r="I8" s="37"/>
    </row>
    <row r="9" spans="1:9" ht="110.1" customHeight="1" thickBot="1" x14ac:dyDescent="0.35">
      <c r="A9" s="7" t="s">
        <v>1</v>
      </c>
      <c r="B9" s="64" t="s">
        <v>81</v>
      </c>
      <c r="C9" s="64"/>
      <c r="D9" s="64"/>
      <c r="E9" s="65"/>
    </row>
    <row r="10" spans="1:9" ht="30" customHeight="1" thickBot="1" x14ac:dyDescent="0.35">
      <c r="A10" s="7" t="s">
        <v>2</v>
      </c>
      <c r="B10" s="64" t="s">
        <v>21</v>
      </c>
      <c r="C10" s="64"/>
      <c r="D10" s="64"/>
      <c r="E10" s="65"/>
    </row>
    <row r="11" spans="1:9" ht="30" customHeight="1" thickBot="1" x14ac:dyDescent="0.35">
      <c r="A11" s="7" t="s">
        <v>3</v>
      </c>
      <c r="B11" s="64" t="s">
        <v>19</v>
      </c>
      <c r="C11" s="64"/>
      <c r="D11" s="64"/>
      <c r="E11" s="65"/>
    </row>
    <row r="12" spans="1:9" ht="30" customHeight="1" thickBot="1" x14ac:dyDescent="0.35">
      <c r="A12" s="7" t="s">
        <v>4</v>
      </c>
      <c r="B12" s="64">
        <v>2017</v>
      </c>
      <c r="C12" s="64"/>
      <c r="D12" s="64"/>
      <c r="E12" s="65"/>
    </row>
    <row r="13" spans="1:9" ht="30" customHeight="1" thickBot="1" x14ac:dyDescent="0.35">
      <c r="A13" s="8" t="s">
        <v>37</v>
      </c>
      <c r="B13" s="66" t="s">
        <v>46</v>
      </c>
      <c r="C13" s="66"/>
      <c r="D13" s="66"/>
      <c r="E13" s="67"/>
    </row>
    <row r="14" spans="1:9" ht="46.5" customHeight="1" thickTop="1" thickBot="1" x14ac:dyDescent="0.35">
      <c r="A14" s="73"/>
      <c r="B14" s="73"/>
      <c r="C14" s="73"/>
      <c r="D14" s="73"/>
      <c r="E14" s="73"/>
    </row>
    <row r="15" spans="1:9" ht="30" customHeight="1" thickTop="1" thickBot="1" x14ac:dyDescent="0.35">
      <c r="A15" s="74" t="str">
        <f>B5</f>
        <v xml:space="preserve">AÇÃO PERULAP 01 |Requalificação do Centro Histórico da Lapa </v>
      </c>
      <c r="B15" s="75"/>
      <c r="C15" s="75"/>
      <c r="D15" s="75"/>
      <c r="E15" s="76"/>
    </row>
    <row r="16" spans="1:9" s="5" customFormat="1" ht="30" customHeight="1" thickBot="1" x14ac:dyDescent="0.35">
      <c r="A16" s="68" t="s">
        <v>23</v>
      </c>
      <c r="B16" s="69"/>
      <c r="C16" s="69"/>
      <c r="D16" s="69"/>
      <c r="E16" s="70"/>
    </row>
    <row r="17" spans="1:5" s="5" customFormat="1" ht="30" customHeight="1" thickBot="1" x14ac:dyDescent="0.35">
      <c r="A17" s="7" t="s">
        <v>22</v>
      </c>
      <c r="B17" s="9" t="s">
        <v>15</v>
      </c>
      <c r="C17" s="9" t="s">
        <v>16</v>
      </c>
      <c r="D17" s="71" t="s">
        <v>17</v>
      </c>
      <c r="E17" s="72"/>
    </row>
    <row r="18" spans="1:5" s="6" customFormat="1" ht="30" customHeight="1" thickBot="1" x14ac:dyDescent="0.35">
      <c r="A18" s="7" t="s">
        <v>13</v>
      </c>
      <c r="B18" s="42">
        <v>0</v>
      </c>
      <c r="C18" s="42">
        <v>0</v>
      </c>
      <c r="D18" s="60">
        <f t="shared" ref="D18:D25" si="0">SUM(B18:C18)</f>
        <v>0</v>
      </c>
      <c r="E18" s="61"/>
    </row>
    <row r="19" spans="1:5" s="6" customFormat="1" ht="30" customHeight="1" thickBot="1" x14ac:dyDescent="0.35">
      <c r="A19" s="7" t="s">
        <v>6</v>
      </c>
      <c r="B19" s="42">
        <v>0</v>
      </c>
      <c r="C19" s="42">
        <v>0</v>
      </c>
      <c r="D19" s="60">
        <f t="shared" si="0"/>
        <v>0</v>
      </c>
      <c r="E19" s="61"/>
    </row>
    <row r="20" spans="1:5" s="6" customFormat="1" ht="30" customHeight="1" thickBot="1" x14ac:dyDescent="0.35">
      <c r="A20" s="7" t="s">
        <v>7</v>
      </c>
      <c r="B20" s="42">
        <v>5000</v>
      </c>
      <c r="C20" s="42">
        <v>0</v>
      </c>
      <c r="D20" s="60">
        <f t="shared" si="0"/>
        <v>5000</v>
      </c>
      <c r="E20" s="61"/>
    </row>
    <row r="21" spans="1:5" s="6" customFormat="1" ht="30" customHeight="1" thickBot="1" x14ac:dyDescent="0.35">
      <c r="A21" s="7" t="s">
        <v>8</v>
      </c>
      <c r="B21" s="42">
        <v>0</v>
      </c>
      <c r="C21" s="42">
        <v>0</v>
      </c>
      <c r="D21" s="60">
        <f t="shared" si="0"/>
        <v>0</v>
      </c>
      <c r="E21" s="61"/>
    </row>
    <row r="22" spans="1:5" s="6" customFormat="1" ht="30" customHeight="1" thickBot="1" x14ac:dyDescent="0.35">
      <c r="A22" s="7" t="s">
        <v>9</v>
      </c>
      <c r="B22" s="42">
        <v>0</v>
      </c>
      <c r="C22" s="42">
        <v>0</v>
      </c>
      <c r="D22" s="60">
        <f t="shared" si="0"/>
        <v>0</v>
      </c>
      <c r="E22" s="61"/>
    </row>
    <row r="23" spans="1:5" s="6" customFormat="1" ht="30" customHeight="1" thickBot="1" x14ac:dyDescent="0.35">
      <c r="A23" s="7" t="s">
        <v>10</v>
      </c>
      <c r="B23" s="42">
        <v>86000</v>
      </c>
      <c r="C23" s="42">
        <v>0</v>
      </c>
      <c r="D23" s="60">
        <f t="shared" si="0"/>
        <v>86000</v>
      </c>
      <c r="E23" s="61"/>
    </row>
    <row r="24" spans="1:5" s="6" customFormat="1" ht="30" customHeight="1" thickBot="1" x14ac:dyDescent="0.35">
      <c r="A24" s="7" t="s">
        <v>11</v>
      </c>
      <c r="B24" s="42">
        <v>6000</v>
      </c>
      <c r="C24" s="42">
        <v>0</v>
      </c>
      <c r="D24" s="60">
        <f t="shared" si="0"/>
        <v>6000</v>
      </c>
      <c r="E24" s="61"/>
    </row>
    <row r="25" spans="1:5" s="6" customFormat="1" ht="30" customHeight="1" thickBot="1" x14ac:dyDescent="0.35">
      <c r="A25" s="7" t="s">
        <v>12</v>
      </c>
      <c r="B25" s="42">
        <v>0</v>
      </c>
      <c r="C25" s="42">
        <v>0</v>
      </c>
      <c r="D25" s="60">
        <f t="shared" si="0"/>
        <v>0</v>
      </c>
      <c r="E25" s="61"/>
    </row>
    <row r="26" spans="1:5" s="6" customFormat="1" ht="30" customHeight="1" thickBot="1" x14ac:dyDescent="0.35">
      <c r="A26" s="8" t="s">
        <v>14</v>
      </c>
      <c r="B26" s="44">
        <f>SUM(B18:B25)</f>
        <v>97000</v>
      </c>
      <c r="C26" s="44">
        <f>SUM(C18:C25)</f>
        <v>0</v>
      </c>
      <c r="D26" s="62">
        <f>SUM(D18:D25)</f>
        <v>97000</v>
      </c>
      <c r="E26" s="63"/>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B7:E7"/>
    <mergeCell ref="A1:E1"/>
    <mergeCell ref="B3:E3"/>
    <mergeCell ref="B5:E5"/>
    <mergeCell ref="A2:E2"/>
    <mergeCell ref="B6:E6"/>
    <mergeCell ref="B4:E4"/>
    <mergeCell ref="D18:E18"/>
    <mergeCell ref="B8:E8"/>
    <mergeCell ref="B9:E9"/>
    <mergeCell ref="B10:E10"/>
    <mergeCell ref="B11:E11"/>
    <mergeCell ref="B12:E12"/>
    <mergeCell ref="B13:E13"/>
    <mergeCell ref="A16:E16"/>
    <mergeCell ref="D17:E17"/>
    <mergeCell ref="A14:E14"/>
    <mergeCell ref="A15:E15"/>
    <mergeCell ref="D25:E25"/>
    <mergeCell ref="D26:E26"/>
    <mergeCell ref="D19:E19"/>
    <mergeCell ref="D20:E20"/>
    <mergeCell ref="D21:E21"/>
    <mergeCell ref="D22:E22"/>
    <mergeCell ref="D23:E23"/>
    <mergeCell ref="D24:E24"/>
  </mergeCells>
  <pageMargins left="0.43307086614173229" right="0.43307086614173229" top="0.35433070866141736"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showGridLines="0" view="pageBreakPreview" zoomScale="110" zoomScaleNormal="100" zoomScaleSheetLayoutView="110" workbookViewId="0">
      <selection activeCell="K22" sqref="K22"/>
    </sheetView>
  </sheetViews>
  <sheetFormatPr defaultRowHeight="16.5" x14ac:dyDescent="0.3"/>
  <cols>
    <col min="1" max="1" width="17.85546875" style="3" customWidth="1"/>
    <col min="2" max="3" width="25.42578125" style="1" customWidth="1"/>
    <col min="4" max="5" width="12.7109375" style="1" customWidth="1"/>
    <col min="6" max="16384" width="9.140625" style="1"/>
  </cols>
  <sheetData>
    <row r="1" spans="1:5" ht="46.5" customHeight="1" thickBot="1" x14ac:dyDescent="0.35">
      <c r="A1" s="73"/>
      <c r="B1" s="73"/>
      <c r="C1" s="73"/>
      <c r="D1" s="73"/>
      <c r="E1" s="73"/>
    </row>
    <row r="2" spans="1:5" ht="30" customHeight="1" thickTop="1" thickBot="1" x14ac:dyDescent="0.35">
      <c r="A2" s="74" t="s">
        <v>68</v>
      </c>
      <c r="B2" s="75"/>
      <c r="C2" s="75"/>
      <c r="D2" s="75"/>
      <c r="E2" s="76"/>
    </row>
    <row r="3" spans="1:5" ht="30" customHeight="1" thickBot="1" x14ac:dyDescent="0.35">
      <c r="A3" s="18" t="s">
        <v>34</v>
      </c>
      <c r="B3" s="64" t="s">
        <v>35</v>
      </c>
      <c r="C3" s="64"/>
      <c r="D3" s="64"/>
      <c r="E3" s="65"/>
    </row>
    <row r="4" spans="1:5" ht="30" customHeight="1" thickBot="1" x14ac:dyDescent="0.35">
      <c r="A4" s="25" t="s">
        <v>51</v>
      </c>
      <c r="B4" s="82" t="s">
        <v>66</v>
      </c>
      <c r="C4" s="83"/>
      <c r="D4" s="83"/>
      <c r="E4" s="84"/>
    </row>
    <row r="5" spans="1:5" ht="30" customHeight="1" thickBot="1" x14ac:dyDescent="0.35">
      <c r="A5" s="7" t="s">
        <v>18</v>
      </c>
      <c r="B5" s="64" t="str">
        <f>A2</f>
        <v>AÇÃO PERULAP 02 |Valorização do Largo do Fontenário</v>
      </c>
      <c r="C5" s="64"/>
      <c r="D5" s="64"/>
      <c r="E5" s="65"/>
    </row>
    <row r="6" spans="1:5" ht="69.95" customHeight="1" thickBot="1" x14ac:dyDescent="0.35">
      <c r="A6" s="25" t="s">
        <v>44</v>
      </c>
      <c r="B6" s="80" t="s">
        <v>110</v>
      </c>
      <c r="C6" s="80"/>
      <c r="D6" s="80"/>
      <c r="E6" s="81"/>
    </row>
    <row r="7" spans="1:5" ht="69.95" customHeight="1" thickBot="1" x14ac:dyDescent="0.35">
      <c r="A7" s="25" t="s">
        <v>5</v>
      </c>
      <c r="B7" s="64" t="s">
        <v>77</v>
      </c>
      <c r="C7" s="64"/>
      <c r="D7" s="64"/>
      <c r="E7" s="65"/>
    </row>
    <row r="8" spans="1:5" ht="275.10000000000002" customHeight="1" thickBot="1" x14ac:dyDescent="0.35">
      <c r="A8" s="25" t="s">
        <v>0</v>
      </c>
      <c r="B8" s="64" t="s">
        <v>105</v>
      </c>
      <c r="C8" s="64"/>
      <c r="D8" s="64"/>
      <c r="E8" s="65"/>
    </row>
    <row r="9" spans="1:5" ht="110.1" customHeight="1" thickBot="1" x14ac:dyDescent="0.35">
      <c r="A9" s="25" t="s">
        <v>1</v>
      </c>
      <c r="B9" s="64" t="s">
        <v>82</v>
      </c>
      <c r="C9" s="64"/>
      <c r="D9" s="64"/>
      <c r="E9" s="65"/>
    </row>
    <row r="10" spans="1:5" ht="30" customHeight="1" thickBot="1" x14ac:dyDescent="0.35">
      <c r="A10" s="25" t="s">
        <v>2</v>
      </c>
      <c r="B10" s="64" t="s">
        <v>21</v>
      </c>
      <c r="C10" s="64"/>
      <c r="D10" s="64"/>
      <c r="E10" s="65"/>
    </row>
    <row r="11" spans="1:5" ht="30" customHeight="1" thickBot="1" x14ac:dyDescent="0.35">
      <c r="A11" s="25" t="s">
        <v>3</v>
      </c>
      <c r="B11" s="64" t="s">
        <v>19</v>
      </c>
      <c r="C11" s="64"/>
      <c r="D11" s="64"/>
      <c r="E11" s="65"/>
    </row>
    <row r="12" spans="1:5" ht="30" customHeight="1" thickBot="1" x14ac:dyDescent="0.35">
      <c r="A12" s="25" t="s">
        <v>4</v>
      </c>
      <c r="B12" s="64" t="s">
        <v>78</v>
      </c>
      <c r="C12" s="64"/>
      <c r="D12" s="64"/>
      <c r="E12" s="65"/>
    </row>
    <row r="13" spans="1:5" ht="30" customHeight="1" thickBot="1" x14ac:dyDescent="0.35">
      <c r="A13" s="8" t="s">
        <v>37</v>
      </c>
      <c r="B13" s="66" t="s">
        <v>46</v>
      </c>
      <c r="C13" s="66"/>
      <c r="D13" s="66"/>
      <c r="E13" s="67"/>
    </row>
    <row r="14" spans="1:5" ht="46.5" customHeight="1" thickTop="1" thickBot="1" x14ac:dyDescent="0.35">
      <c r="A14" s="85"/>
      <c r="B14" s="85"/>
      <c r="C14" s="85"/>
      <c r="D14" s="85"/>
      <c r="E14" s="85"/>
    </row>
    <row r="15" spans="1:5" ht="30" customHeight="1" thickTop="1" thickBot="1" x14ac:dyDescent="0.35">
      <c r="A15" s="74" t="str">
        <f>A2</f>
        <v>AÇÃO PERULAP 02 |Valorização do Largo do Fontenário</v>
      </c>
      <c r="B15" s="75"/>
      <c r="C15" s="75"/>
      <c r="D15" s="75"/>
      <c r="E15" s="76"/>
    </row>
    <row r="16" spans="1:5" s="5" customFormat="1" ht="30" customHeight="1" thickBot="1" x14ac:dyDescent="0.35">
      <c r="A16" s="68" t="s">
        <v>23</v>
      </c>
      <c r="B16" s="69"/>
      <c r="C16" s="69"/>
      <c r="D16" s="69"/>
      <c r="E16" s="70"/>
    </row>
    <row r="17" spans="1:5" s="5" customFormat="1" ht="30" customHeight="1" thickBot="1" x14ac:dyDescent="0.35">
      <c r="A17" s="25" t="s">
        <v>22</v>
      </c>
      <c r="B17" s="43" t="s">
        <v>15</v>
      </c>
      <c r="C17" s="43" t="s">
        <v>16</v>
      </c>
      <c r="D17" s="71" t="s">
        <v>17</v>
      </c>
      <c r="E17" s="72"/>
    </row>
    <row r="18" spans="1:5" s="6" customFormat="1" ht="30" customHeight="1" thickBot="1" x14ac:dyDescent="0.35">
      <c r="A18" s="25" t="s">
        <v>13</v>
      </c>
      <c r="B18" s="42">
        <v>0</v>
      </c>
      <c r="C18" s="42">
        <v>0</v>
      </c>
      <c r="D18" s="60">
        <f t="shared" ref="D18:D25" si="0">SUM(B18:C18)</f>
        <v>0</v>
      </c>
      <c r="E18" s="61"/>
    </row>
    <row r="19" spans="1:5" s="6" customFormat="1" ht="30" customHeight="1" thickBot="1" x14ac:dyDescent="0.35">
      <c r="A19" s="25" t="s">
        <v>6</v>
      </c>
      <c r="B19" s="42">
        <v>0</v>
      </c>
      <c r="C19" s="42">
        <v>0</v>
      </c>
      <c r="D19" s="60">
        <f t="shared" si="0"/>
        <v>0</v>
      </c>
      <c r="E19" s="61"/>
    </row>
    <row r="20" spans="1:5" s="6" customFormat="1" ht="30" customHeight="1" thickBot="1" x14ac:dyDescent="0.35">
      <c r="A20" s="25" t="s">
        <v>7</v>
      </c>
      <c r="B20" s="42">
        <v>6000</v>
      </c>
      <c r="C20" s="42">
        <v>0</v>
      </c>
      <c r="D20" s="60">
        <f t="shared" si="0"/>
        <v>6000</v>
      </c>
      <c r="E20" s="61"/>
    </row>
    <row r="21" spans="1:5" s="6" customFormat="1" ht="30" customHeight="1" thickBot="1" x14ac:dyDescent="0.35">
      <c r="A21" s="25" t="s">
        <v>8</v>
      </c>
      <c r="B21" s="42">
        <v>0</v>
      </c>
      <c r="C21" s="42">
        <v>0</v>
      </c>
      <c r="D21" s="60">
        <f t="shared" si="0"/>
        <v>0</v>
      </c>
      <c r="E21" s="61"/>
    </row>
    <row r="22" spans="1:5" s="6" customFormat="1" ht="30" customHeight="1" thickBot="1" x14ac:dyDescent="0.35">
      <c r="A22" s="25" t="s">
        <v>9</v>
      </c>
      <c r="B22" s="42">
        <v>0</v>
      </c>
      <c r="C22" s="42">
        <v>0</v>
      </c>
      <c r="D22" s="60">
        <f t="shared" si="0"/>
        <v>0</v>
      </c>
      <c r="E22" s="61"/>
    </row>
    <row r="23" spans="1:5" s="6" customFormat="1" ht="30" customHeight="1" thickBot="1" x14ac:dyDescent="0.35">
      <c r="A23" s="25" t="s">
        <v>10</v>
      </c>
      <c r="B23" s="42">
        <v>108000</v>
      </c>
      <c r="C23" s="42">
        <v>0</v>
      </c>
      <c r="D23" s="60">
        <f t="shared" si="0"/>
        <v>108000</v>
      </c>
      <c r="E23" s="61"/>
    </row>
    <row r="24" spans="1:5" s="6" customFormat="1" ht="30" customHeight="1" thickBot="1" x14ac:dyDescent="0.35">
      <c r="A24" s="25" t="s">
        <v>11</v>
      </c>
      <c r="B24" s="42">
        <v>6000</v>
      </c>
      <c r="C24" s="42">
        <v>0</v>
      </c>
      <c r="D24" s="60">
        <f t="shared" si="0"/>
        <v>6000</v>
      </c>
      <c r="E24" s="61"/>
    </row>
    <row r="25" spans="1:5" s="6" customFormat="1" ht="30" customHeight="1" thickBot="1" x14ac:dyDescent="0.35">
      <c r="A25" s="25" t="s">
        <v>12</v>
      </c>
      <c r="B25" s="42">
        <v>0</v>
      </c>
      <c r="C25" s="42">
        <v>0</v>
      </c>
      <c r="D25" s="60">
        <f t="shared" si="0"/>
        <v>0</v>
      </c>
      <c r="E25" s="61"/>
    </row>
    <row r="26" spans="1:5" s="6" customFormat="1" ht="30" customHeight="1" thickBot="1" x14ac:dyDescent="0.35">
      <c r="A26" s="8" t="s">
        <v>14</v>
      </c>
      <c r="B26" s="44">
        <f>SUM(B18:B25)</f>
        <v>120000</v>
      </c>
      <c r="C26" s="44">
        <f>SUM(C18:C25)</f>
        <v>0</v>
      </c>
      <c r="D26" s="62">
        <f>SUM(D18:D25)</f>
        <v>120000</v>
      </c>
      <c r="E26" s="63"/>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B7:E7"/>
    <mergeCell ref="A1:E1"/>
    <mergeCell ref="B3:E3"/>
    <mergeCell ref="B5:E5"/>
    <mergeCell ref="A2:E2"/>
    <mergeCell ref="B6:E6"/>
    <mergeCell ref="B4:E4"/>
    <mergeCell ref="D18:E18"/>
    <mergeCell ref="B8:E8"/>
    <mergeCell ref="B9:E9"/>
    <mergeCell ref="B10:E10"/>
    <mergeCell ref="B11:E11"/>
    <mergeCell ref="B12:E12"/>
    <mergeCell ref="B13:E13"/>
    <mergeCell ref="A16:E16"/>
    <mergeCell ref="D17:E17"/>
    <mergeCell ref="A14:E14"/>
    <mergeCell ref="A15:E15"/>
    <mergeCell ref="D25:E25"/>
    <mergeCell ref="D26:E26"/>
    <mergeCell ref="D19:E19"/>
    <mergeCell ref="D20:E20"/>
    <mergeCell ref="D21:E21"/>
    <mergeCell ref="D22:E22"/>
    <mergeCell ref="D23:E23"/>
    <mergeCell ref="D24:E24"/>
  </mergeCells>
  <pageMargins left="0.43307086614173229" right="0.43307086614173229" top="0.3543307086614173" bottom="0.354330708661417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showGridLines="0" tabSelected="1" view="pageBreakPreview" zoomScale="110" zoomScaleNormal="100" zoomScaleSheetLayoutView="110" workbookViewId="0">
      <selection activeCell="J7" sqref="J7"/>
    </sheetView>
  </sheetViews>
  <sheetFormatPr defaultRowHeight="16.5" x14ac:dyDescent="0.3"/>
  <cols>
    <col min="1" max="1" width="17.85546875" style="3" customWidth="1"/>
    <col min="2" max="3" width="25.42578125" style="1" customWidth="1"/>
    <col min="4" max="5" width="12.7109375" style="1" customWidth="1"/>
    <col min="6" max="6" width="9.140625" style="1"/>
    <col min="7" max="7" width="9.5703125" style="1" customWidth="1"/>
    <col min="8" max="16384" width="9.140625" style="1"/>
  </cols>
  <sheetData>
    <row r="1" spans="1:7" ht="46.5" customHeight="1" thickBot="1" x14ac:dyDescent="0.35">
      <c r="A1" s="73"/>
      <c r="B1" s="73"/>
      <c r="C1" s="73"/>
      <c r="D1" s="73"/>
      <c r="E1" s="73"/>
    </row>
    <row r="2" spans="1:7" ht="30" customHeight="1" thickTop="1" thickBot="1" x14ac:dyDescent="0.35">
      <c r="A2" s="77" t="s">
        <v>69</v>
      </c>
      <c r="B2" s="78"/>
      <c r="C2" s="78"/>
      <c r="D2" s="78"/>
      <c r="E2" s="79"/>
    </row>
    <row r="3" spans="1:7" ht="30" customHeight="1" thickBot="1" x14ac:dyDescent="0.35">
      <c r="A3" s="25" t="s">
        <v>34</v>
      </c>
      <c r="B3" s="64" t="s">
        <v>35</v>
      </c>
      <c r="C3" s="64"/>
      <c r="D3" s="64"/>
      <c r="E3" s="65"/>
    </row>
    <row r="4" spans="1:7" ht="30" customHeight="1" thickBot="1" x14ac:dyDescent="0.35">
      <c r="A4" s="25" t="s">
        <v>51</v>
      </c>
      <c r="B4" s="82" t="s">
        <v>66</v>
      </c>
      <c r="C4" s="83"/>
      <c r="D4" s="83"/>
      <c r="E4" s="84"/>
    </row>
    <row r="5" spans="1:7" ht="30" customHeight="1" thickBot="1" x14ac:dyDescent="0.35">
      <c r="A5" s="25" t="s">
        <v>18</v>
      </c>
      <c r="B5" s="64" t="str">
        <f>A2</f>
        <v>AÇÃO PERULAP 03 | Revitalização generalizada do espaço público</v>
      </c>
      <c r="C5" s="64"/>
      <c r="D5" s="64"/>
      <c r="E5" s="65"/>
    </row>
    <row r="6" spans="1:7" ht="69.95" customHeight="1" thickBot="1" x14ac:dyDescent="0.35">
      <c r="A6" s="25" t="s">
        <v>33</v>
      </c>
      <c r="B6" s="80" t="s">
        <v>56</v>
      </c>
      <c r="C6" s="80"/>
      <c r="D6" s="80"/>
      <c r="E6" s="81"/>
    </row>
    <row r="7" spans="1:7" ht="69.95" customHeight="1" thickBot="1" x14ac:dyDescent="0.35">
      <c r="A7" s="25" t="s">
        <v>5</v>
      </c>
      <c r="B7" s="64" t="s">
        <v>79</v>
      </c>
      <c r="C7" s="64"/>
      <c r="D7" s="64"/>
      <c r="E7" s="65"/>
    </row>
    <row r="8" spans="1:7" ht="275.10000000000002" customHeight="1" thickBot="1" x14ac:dyDescent="0.35">
      <c r="A8" s="25" t="s">
        <v>0</v>
      </c>
      <c r="B8" s="64" t="s">
        <v>106</v>
      </c>
      <c r="C8" s="64"/>
      <c r="D8" s="64"/>
      <c r="E8" s="65"/>
      <c r="G8" s="37"/>
    </row>
    <row r="9" spans="1:7" ht="110.1" customHeight="1" thickBot="1" x14ac:dyDescent="0.35">
      <c r="A9" s="25" t="s">
        <v>1</v>
      </c>
      <c r="B9" s="64" t="s">
        <v>83</v>
      </c>
      <c r="C9" s="64"/>
      <c r="D9" s="64"/>
      <c r="E9" s="65"/>
    </row>
    <row r="10" spans="1:7" ht="30" customHeight="1" thickBot="1" x14ac:dyDescent="0.35">
      <c r="A10" s="25" t="s">
        <v>2</v>
      </c>
      <c r="B10" s="64" t="s">
        <v>21</v>
      </c>
      <c r="C10" s="64"/>
      <c r="D10" s="64"/>
      <c r="E10" s="65"/>
    </row>
    <row r="11" spans="1:7" ht="30" customHeight="1" thickBot="1" x14ac:dyDescent="0.35">
      <c r="A11" s="25" t="s">
        <v>3</v>
      </c>
      <c r="B11" s="64" t="s">
        <v>19</v>
      </c>
      <c r="C11" s="64"/>
      <c r="D11" s="64"/>
      <c r="E11" s="65"/>
    </row>
    <row r="12" spans="1:7" ht="30" customHeight="1" thickBot="1" x14ac:dyDescent="0.35">
      <c r="A12" s="25" t="s">
        <v>4</v>
      </c>
      <c r="B12" s="64" t="s">
        <v>80</v>
      </c>
      <c r="C12" s="64"/>
      <c r="D12" s="64"/>
      <c r="E12" s="65"/>
    </row>
    <row r="13" spans="1:7" ht="30" customHeight="1" thickBot="1" x14ac:dyDescent="0.35">
      <c r="A13" s="8" t="s">
        <v>37</v>
      </c>
      <c r="B13" s="66" t="s">
        <v>36</v>
      </c>
      <c r="C13" s="66"/>
      <c r="D13" s="66"/>
      <c r="E13" s="67"/>
    </row>
    <row r="14" spans="1:7" ht="46.5" customHeight="1" thickTop="1" thickBot="1" x14ac:dyDescent="0.35">
      <c r="A14" s="73"/>
      <c r="B14" s="73"/>
      <c r="C14" s="73"/>
      <c r="D14" s="73"/>
      <c r="E14" s="73"/>
    </row>
    <row r="15" spans="1:7" ht="30" customHeight="1" thickTop="1" thickBot="1" x14ac:dyDescent="0.35">
      <c r="A15" s="74" t="str">
        <f>B5</f>
        <v>AÇÃO PERULAP 03 | Revitalização generalizada do espaço público</v>
      </c>
      <c r="B15" s="75"/>
      <c r="C15" s="75"/>
      <c r="D15" s="75"/>
      <c r="E15" s="76"/>
    </row>
    <row r="16" spans="1:7" s="5" customFormat="1" ht="30" customHeight="1" thickBot="1" x14ac:dyDescent="0.35">
      <c r="A16" s="68" t="s">
        <v>23</v>
      </c>
      <c r="B16" s="69"/>
      <c r="C16" s="69"/>
      <c r="D16" s="69"/>
      <c r="E16" s="70"/>
    </row>
    <row r="17" spans="1:5" s="5" customFormat="1" ht="30" customHeight="1" thickBot="1" x14ac:dyDescent="0.35">
      <c r="A17" s="25" t="s">
        <v>22</v>
      </c>
      <c r="B17" s="32" t="s">
        <v>15</v>
      </c>
      <c r="C17" s="32" t="s">
        <v>16</v>
      </c>
      <c r="D17" s="71" t="s">
        <v>17</v>
      </c>
      <c r="E17" s="72"/>
    </row>
    <row r="18" spans="1:5" s="6" customFormat="1" ht="30" customHeight="1" thickBot="1" x14ac:dyDescent="0.35">
      <c r="A18" s="25" t="s">
        <v>13</v>
      </c>
      <c r="B18" s="42">
        <v>0</v>
      </c>
      <c r="C18" s="42">
        <v>0</v>
      </c>
      <c r="D18" s="60">
        <f t="shared" ref="D18:D25" si="0">SUM(B18:C18)</f>
        <v>0</v>
      </c>
      <c r="E18" s="61"/>
    </row>
    <row r="19" spans="1:5" s="6" customFormat="1" ht="30" customHeight="1" thickBot="1" x14ac:dyDescent="0.35">
      <c r="A19" s="25" t="s">
        <v>6</v>
      </c>
      <c r="B19" s="42">
        <v>0</v>
      </c>
      <c r="C19" s="42">
        <v>0</v>
      </c>
      <c r="D19" s="60">
        <f t="shared" si="0"/>
        <v>0</v>
      </c>
      <c r="E19" s="61"/>
    </row>
    <row r="20" spans="1:5" s="6" customFormat="1" ht="30" customHeight="1" thickBot="1" x14ac:dyDescent="0.35">
      <c r="A20" s="25" t="s">
        <v>7</v>
      </c>
      <c r="B20" s="42">
        <v>3000</v>
      </c>
      <c r="C20" s="42">
        <v>0</v>
      </c>
      <c r="D20" s="60">
        <f t="shared" si="0"/>
        <v>3000</v>
      </c>
      <c r="E20" s="61"/>
    </row>
    <row r="21" spans="1:5" s="6" customFormat="1" ht="30" customHeight="1" thickBot="1" x14ac:dyDescent="0.35">
      <c r="A21" s="25" t="s">
        <v>8</v>
      </c>
      <c r="B21" s="42">
        <v>0</v>
      </c>
      <c r="C21" s="42">
        <v>0</v>
      </c>
      <c r="D21" s="60">
        <f t="shared" si="0"/>
        <v>0</v>
      </c>
      <c r="E21" s="61"/>
    </row>
    <row r="22" spans="1:5" s="6" customFormat="1" ht="30" customHeight="1" thickBot="1" x14ac:dyDescent="0.35">
      <c r="A22" s="25" t="s">
        <v>9</v>
      </c>
      <c r="B22" s="42">
        <v>0</v>
      </c>
      <c r="C22" s="42">
        <v>0</v>
      </c>
      <c r="D22" s="60">
        <f t="shared" si="0"/>
        <v>0</v>
      </c>
      <c r="E22" s="61"/>
    </row>
    <row r="23" spans="1:5" s="6" customFormat="1" ht="30" customHeight="1" thickBot="1" x14ac:dyDescent="0.35">
      <c r="A23" s="25" t="s">
        <v>10</v>
      </c>
      <c r="B23" s="42">
        <v>54000</v>
      </c>
      <c r="C23" s="42">
        <v>0</v>
      </c>
      <c r="D23" s="60">
        <f t="shared" si="0"/>
        <v>54000</v>
      </c>
      <c r="E23" s="61"/>
    </row>
    <row r="24" spans="1:5" s="6" customFormat="1" ht="30" customHeight="1" thickBot="1" x14ac:dyDescent="0.35">
      <c r="A24" s="25" t="s">
        <v>11</v>
      </c>
      <c r="B24" s="42">
        <v>3000</v>
      </c>
      <c r="C24" s="42">
        <v>0</v>
      </c>
      <c r="D24" s="60">
        <f t="shared" si="0"/>
        <v>3000</v>
      </c>
      <c r="E24" s="61"/>
    </row>
    <row r="25" spans="1:5" s="6" customFormat="1" ht="30" customHeight="1" thickBot="1" x14ac:dyDescent="0.35">
      <c r="A25" s="25" t="s">
        <v>12</v>
      </c>
      <c r="B25" s="42">
        <v>0</v>
      </c>
      <c r="C25" s="42">
        <v>0</v>
      </c>
      <c r="D25" s="60">
        <f t="shared" si="0"/>
        <v>0</v>
      </c>
      <c r="E25" s="61"/>
    </row>
    <row r="26" spans="1:5" s="6" customFormat="1" ht="30" customHeight="1" thickBot="1" x14ac:dyDescent="0.35">
      <c r="A26" s="8" t="s">
        <v>14</v>
      </c>
      <c r="B26" s="44">
        <f>SUM(B18:B25)</f>
        <v>60000</v>
      </c>
      <c r="C26" s="44">
        <f>SUM(C18:C25)</f>
        <v>0</v>
      </c>
      <c r="D26" s="62">
        <f>SUM(D18:D25)</f>
        <v>60000</v>
      </c>
      <c r="E26" s="63"/>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B6:E6"/>
    <mergeCell ref="A1:E1"/>
    <mergeCell ref="A2:E2"/>
    <mergeCell ref="B3:E3"/>
    <mergeCell ref="B4:E4"/>
    <mergeCell ref="B5:E5"/>
    <mergeCell ref="D18:E18"/>
    <mergeCell ref="B7:E7"/>
    <mergeCell ref="B8:E8"/>
    <mergeCell ref="B9:E9"/>
    <mergeCell ref="B10:E10"/>
    <mergeCell ref="B11:E11"/>
    <mergeCell ref="B12:E12"/>
    <mergeCell ref="B13:E13"/>
    <mergeCell ref="A14:E14"/>
    <mergeCell ref="A15:E15"/>
    <mergeCell ref="A16:E16"/>
    <mergeCell ref="D17:E17"/>
    <mergeCell ref="D25:E25"/>
    <mergeCell ref="D26:E26"/>
    <mergeCell ref="D19:E19"/>
    <mergeCell ref="D20:E20"/>
    <mergeCell ref="D21:E21"/>
    <mergeCell ref="D22:E22"/>
    <mergeCell ref="D23:E23"/>
    <mergeCell ref="D24:E24"/>
  </mergeCells>
  <pageMargins left="0.43307086614173229" right="0.43307086614173229" top="0.35433070866141736"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showGridLines="0" view="pageBreakPreview" zoomScale="110" zoomScaleNormal="100" zoomScaleSheetLayoutView="110" workbookViewId="0">
      <selection activeCell="J7" sqref="J7"/>
    </sheetView>
  </sheetViews>
  <sheetFormatPr defaultRowHeight="16.5" x14ac:dyDescent="0.3"/>
  <cols>
    <col min="1" max="1" width="17.85546875" style="3" customWidth="1"/>
    <col min="2" max="3" width="25.42578125" style="1" customWidth="1"/>
    <col min="4" max="5" width="12.7109375" style="1" customWidth="1"/>
    <col min="6" max="8" width="9.140625" style="1"/>
    <col min="9" max="9" width="9.7109375" style="1" customWidth="1"/>
    <col min="10" max="16384" width="9.140625" style="1"/>
  </cols>
  <sheetData>
    <row r="1" spans="1:5" ht="46.5" customHeight="1" thickBot="1" x14ac:dyDescent="0.35">
      <c r="A1" s="73"/>
      <c r="B1" s="73"/>
      <c r="C1" s="73"/>
      <c r="D1" s="73"/>
      <c r="E1" s="73"/>
    </row>
    <row r="2" spans="1:5" ht="30" customHeight="1" thickTop="1" thickBot="1" x14ac:dyDescent="0.35">
      <c r="A2" s="77" t="s">
        <v>70</v>
      </c>
      <c r="B2" s="78"/>
      <c r="C2" s="78"/>
      <c r="D2" s="78"/>
      <c r="E2" s="79"/>
    </row>
    <row r="3" spans="1:5" ht="30" customHeight="1" thickBot="1" x14ac:dyDescent="0.35">
      <c r="A3" s="25" t="s">
        <v>34</v>
      </c>
      <c r="B3" s="64" t="s">
        <v>35</v>
      </c>
      <c r="C3" s="64"/>
      <c r="D3" s="64"/>
      <c r="E3" s="65"/>
    </row>
    <row r="4" spans="1:5" ht="30" customHeight="1" thickBot="1" x14ac:dyDescent="0.35">
      <c r="A4" s="25" t="s">
        <v>51</v>
      </c>
      <c r="B4" s="82" t="s">
        <v>66</v>
      </c>
      <c r="C4" s="83"/>
      <c r="D4" s="83"/>
      <c r="E4" s="84"/>
    </row>
    <row r="5" spans="1:5" ht="30" customHeight="1" thickBot="1" x14ac:dyDescent="0.35">
      <c r="A5" s="25" t="s">
        <v>18</v>
      </c>
      <c r="B5" s="64" t="str">
        <f>A2</f>
        <v>AÇÃO PERULAP 04 | Construção de um parque de estacionamento e do arruamento de acesso</v>
      </c>
      <c r="C5" s="64"/>
      <c r="D5" s="64"/>
      <c r="E5" s="65"/>
    </row>
    <row r="6" spans="1:5" ht="69.95" customHeight="1" thickBot="1" x14ac:dyDescent="0.35">
      <c r="A6" s="25" t="s">
        <v>33</v>
      </c>
      <c r="B6" s="80" t="s">
        <v>56</v>
      </c>
      <c r="C6" s="80"/>
      <c r="D6" s="80"/>
      <c r="E6" s="81"/>
    </row>
    <row r="7" spans="1:5" ht="69.95" customHeight="1" thickBot="1" x14ac:dyDescent="0.35">
      <c r="A7" s="25" t="s">
        <v>5</v>
      </c>
      <c r="B7" s="64" t="s">
        <v>107</v>
      </c>
      <c r="C7" s="64"/>
      <c r="D7" s="64"/>
      <c r="E7" s="65"/>
    </row>
    <row r="8" spans="1:5" ht="275.10000000000002" customHeight="1" thickBot="1" x14ac:dyDescent="0.35">
      <c r="A8" s="25" t="s">
        <v>0</v>
      </c>
      <c r="B8" s="64" t="s">
        <v>108</v>
      </c>
      <c r="C8" s="64"/>
      <c r="D8" s="64"/>
      <c r="E8" s="65"/>
    </row>
    <row r="9" spans="1:5" ht="110.1" customHeight="1" thickBot="1" x14ac:dyDescent="0.35">
      <c r="A9" s="25" t="s">
        <v>1</v>
      </c>
      <c r="B9" s="64" t="s">
        <v>84</v>
      </c>
      <c r="C9" s="64"/>
      <c r="D9" s="64"/>
      <c r="E9" s="65"/>
    </row>
    <row r="10" spans="1:5" ht="30" customHeight="1" thickBot="1" x14ac:dyDescent="0.35">
      <c r="A10" s="25" t="s">
        <v>2</v>
      </c>
      <c r="B10" s="64" t="s">
        <v>21</v>
      </c>
      <c r="C10" s="64"/>
      <c r="D10" s="64"/>
      <c r="E10" s="65"/>
    </row>
    <row r="11" spans="1:5" ht="30" customHeight="1" thickBot="1" x14ac:dyDescent="0.35">
      <c r="A11" s="25" t="s">
        <v>3</v>
      </c>
      <c r="B11" s="64" t="s">
        <v>19</v>
      </c>
      <c r="C11" s="64"/>
      <c r="D11" s="64"/>
      <c r="E11" s="65"/>
    </row>
    <row r="12" spans="1:5" ht="30" customHeight="1" thickBot="1" x14ac:dyDescent="0.35">
      <c r="A12" s="25" t="s">
        <v>4</v>
      </c>
      <c r="B12" s="64" t="s">
        <v>20</v>
      </c>
      <c r="C12" s="64"/>
      <c r="D12" s="64"/>
      <c r="E12" s="65"/>
    </row>
    <row r="13" spans="1:5" ht="30" customHeight="1" thickBot="1" x14ac:dyDescent="0.35">
      <c r="A13" s="8" t="s">
        <v>37</v>
      </c>
      <c r="B13" s="66" t="s">
        <v>46</v>
      </c>
      <c r="C13" s="66"/>
      <c r="D13" s="66"/>
      <c r="E13" s="67"/>
    </row>
    <row r="14" spans="1:5" ht="46.5" customHeight="1" thickTop="1" thickBot="1" x14ac:dyDescent="0.35">
      <c r="A14" s="73"/>
      <c r="B14" s="73"/>
      <c r="C14" s="73"/>
      <c r="D14" s="73"/>
      <c r="E14" s="73"/>
    </row>
    <row r="15" spans="1:5" ht="30" customHeight="1" thickTop="1" thickBot="1" x14ac:dyDescent="0.35">
      <c r="A15" s="74" t="str">
        <f>B5</f>
        <v>AÇÃO PERULAP 04 | Construção de um parque de estacionamento e do arruamento de acesso</v>
      </c>
      <c r="B15" s="75"/>
      <c r="C15" s="75"/>
      <c r="D15" s="75"/>
      <c r="E15" s="76"/>
    </row>
    <row r="16" spans="1:5" s="5" customFormat="1" ht="30" customHeight="1" thickBot="1" x14ac:dyDescent="0.35">
      <c r="A16" s="68" t="s">
        <v>23</v>
      </c>
      <c r="B16" s="69"/>
      <c r="C16" s="69"/>
      <c r="D16" s="69"/>
      <c r="E16" s="70"/>
    </row>
    <row r="17" spans="1:5" s="5" customFormat="1" ht="30" customHeight="1" thickBot="1" x14ac:dyDescent="0.35">
      <c r="A17" s="25" t="s">
        <v>22</v>
      </c>
      <c r="B17" s="32" t="s">
        <v>15</v>
      </c>
      <c r="C17" s="32" t="s">
        <v>16</v>
      </c>
      <c r="D17" s="71" t="s">
        <v>17</v>
      </c>
      <c r="E17" s="72"/>
    </row>
    <row r="18" spans="1:5" s="6" customFormat="1" ht="30" customHeight="1" thickBot="1" x14ac:dyDescent="0.35">
      <c r="A18" s="25" t="s">
        <v>13</v>
      </c>
      <c r="B18" s="42">
        <v>0</v>
      </c>
      <c r="C18" s="42">
        <v>0</v>
      </c>
      <c r="D18" s="60">
        <f t="shared" ref="D18:D25" si="0">SUM(B18:C18)</f>
        <v>0</v>
      </c>
      <c r="E18" s="61"/>
    </row>
    <row r="19" spans="1:5" s="6" customFormat="1" ht="30" customHeight="1" thickBot="1" x14ac:dyDescent="0.35">
      <c r="A19" s="25" t="s">
        <v>6</v>
      </c>
      <c r="B19" s="50">
        <v>0</v>
      </c>
      <c r="C19" s="50">
        <v>0</v>
      </c>
      <c r="D19" s="60">
        <f t="shared" si="0"/>
        <v>0</v>
      </c>
      <c r="E19" s="61"/>
    </row>
    <row r="20" spans="1:5" s="6" customFormat="1" ht="30" customHeight="1" thickBot="1" x14ac:dyDescent="0.35">
      <c r="A20" s="25" t="s">
        <v>7</v>
      </c>
      <c r="B20" s="50">
        <v>9500</v>
      </c>
      <c r="C20" s="50">
        <v>0</v>
      </c>
      <c r="D20" s="60">
        <f t="shared" si="0"/>
        <v>9500</v>
      </c>
      <c r="E20" s="61"/>
    </row>
    <row r="21" spans="1:5" s="6" customFormat="1" ht="30" customHeight="1" thickBot="1" x14ac:dyDescent="0.35">
      <c r="A21" s="25" t="s">
        <v>8</v>
      </c>
      <c r="B21" s="50">
        <v>0</v>
      </c>
      <c r="C21" s="50">
        <v>0</v>
      </c>
      <c r="D21" s="60">
        <f t="shared" si="0"/>
        <v>0</v>
      </c>
      <c r="E21" s="61"/>
    </row>
    <row r="22" spans="1:5" s="6" customFormat="1" ht="30" customHeight="1" thickBot="1" x14ac:dyDescent="0.35">
      <c r="A22" s="25" t="s">
        <v>9</v>
      </c>
      <c r="B22" s="50">
        <v>0</v>
      </c>
      <c r="C22" s="50">
        <v>0</v>
      </c>
      <c r="D22" s="60">
        <f t="shared" si="0"/>
        <v>0</v>
      </c>
      <c r="E22" s="61"/>
    </row>
    <row r="23" spans="1:5" s="6" customFormat="1" ht="30" customHeight="1" thickBot="1" x14ac:dyDescent="0.35">
      <c r="A23" s="25" t="s">
        <v>10</v>
      </c>
      <c r="B23" s="50">
        <v>171000</v>
      </c>
      <c r="C23" s="50">
        <v>0</v>
      </c>
      <c r="D23" s="60">
        <f t="shared" si="0"/>
        <v>171000</v>
      </c>
      <c r="E23" s="61"/>
    </row>
    <row r="24" spans="1:5" s="6" customFormat="1" ht="30" customHeight="1" thickBot="1" x14ac:dyDescent="0.35">
      <c r="A24" s="25" t="s">
        <v>11</v>
      </c>
      <c r="B24" s="50">
        <v>9500</v>
      </c>
      <c r="C24" s="50">
        <v>0</v>
      </c>
      <c r="D24" s="60">
        <f t="shared" si="0"/>
        <v>9500</v>
      </c>
      <c r="E24" s="61"/>
    </row>
    <row r="25" spans="1:5" s="6" customFormat="1" ht="30" customHeight="1" thickBot="1" x14ac:dyDescent="0.35">
      <c r="A25" s="25" t="s">
        <v>12</v>
      </c>
      <c r="B25" s="50">
        <v>0</v>
      </c>
      <c r="C25" s="50">
        <v>0</v>
      </c>
      <c r="D25" s="60">
        <f t="shared" si="0"/>
        <v>0</v>
      </c>
      <c r="E25" s="61"/>
    </row>
    <row r="26" spans="1:5" s="6" customFormat="1" ht="30" customHeight="1" thickBot="1" x14ac:dyDescent="0.35">
      <c r="A26" s="8" t="s">
        <v>14</v>
      </c>
      <c r="B26" s="51">
        <f>SUM(B18:B25)</f>
        <v>190000</v>
      </c>
      <c r="C26" s="51">
        <f>SUM(C18:C25)</f>
        <v>0</v>
      </c>
      <c r="D26" s="62">
        <f>SUM(D18:D25)</f>
        <v>190000</v>
      </c>
      <c r="E26" s="63"/>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B6:E6"/>
    <mergeCell ref="A1:E1"/>
    <mergeCell ref="A2:E2"/>
    <mergeCell ref="B3:E3"/>
    <mergeCell ref="B4:E4"/>
    <mergeCell ref="B5:E5"/>
    <mergeCell ref="D18:E18"/>
    <mergeCell ref="B7:E7"/>
    <mergeCell ref="B8:E8"/>
    <mergeCell ref="B9:E9"/>
    <mergeCell ref="B10:E10"/>
    <mergeCell ref="B11:E11"/>
    <mergeCell ref="B12:E12"/>
    <mergeCell ref="B13:E13"/>
    <mergeCell ref="A14:E14"/>
    <mergeCell ref="A15:E15"/>
    <mergeCell ref="A16:E16"/>
    <mergeCell ref="D17:E17"/>
    <mergeCell ref="D25:E25"/>
    <mergeCell ref="D26:E26"/>
    <mergeCell ref="D19:E19"/>
    <mergeCell ref="D20:E20"/>
    <mergeCell ref="D21:E21"/>
    <mergeCell ref="D22:E22"/>
    <mergeCell ref="D23:E23"/>
    <mergeCell ref="D24:E24"/>
  </mergeCells>
  <pageMargins left="0.43307086614173229" right="0.43307086614173229" top="0.35433070866141736"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showGridLines="0" view="pageBreakPreview" zoomScale="110" zoomScaleNormal="100" zoomScaleSheetLayoutView="110" workbookViewId="0">
      <selection activeCell="K23" sqref="K23"/>
    </sheetView>
  </sheetViews>
  <sheetFormatPr defaultRowHeight="16.5" x14ac:dyDescent="0.3"/>
  <cols>
    <col min="1" max="1" width="17.85546875" style="3" customWidth="1"/>
    <col min="2" max="3" width="25.42578125" style="1" customWidth="1"/>
    <col min="4" max="5" width="12.7109375" style="1" customWidth="1"/>
    <col min="6" max="6" width="9.140625" style="1"/>
    <col min="7" max="7" width="9.42578125" style="1" customWidth="1"/>
    <col min="8" max="16384" width="9.140625" style="1"/>
  </cols>
  <sheetData>
    <row r="1" spans="1:7" ht="46.5" customHeight="1" thickBot="1" x14ac:dyDescent="0.35">
      <c r="A1" s="73"/>
      <c r="B1" s="73"/>
      <c r="C1" s="73"/>
      <c r="D1" s="73"/>
      <c r="E1" s="73"/>
    </row>
    <row r="2" spans="1:7" ht="30" customHeight="1" thickTop="1" thickBot="1" x14ac:dyDescent="0.35">
      <c r="A2" s="74" t="s">
        <v>71</v>
      </c>
      <c r="B2" s="75"/>
      <c r="C2" s="75"/>
      <c r="D2" s="75"/>
      <c r="E2" s="76"/>
    </row>
    <row r="3" spans="1:7" ht="30" customHeight="1" thickBot="1" x14ac:dyDescent="0.35">
      <c r="A3" s="18" t="s">
        <v>34</v>
      </c>
      <c r="B3" s="64" t="s">
        <v>35</v>
      </c>
      <c r="C3" s="64"/>
      <c r="D3" s="64"/>
      <c r="E3" s="65"/>
    </row>
    <row r="4" spans="1:7" ht="30" customHeight="1" thickBot="1" x14ac:dyDescent="0.35">
      <c r="A4" s="25" t="s">
        <v>51</v>
      </c>
      <c r="B4" s="82" t="s">
        <v>66</v>
      </c>
      <c r="C4" s="83"/>
      <c r="D4" s="83"/>
      <c r="E4" s="84"/>
    </row>
    <row r="5" spans="1:7" ht="30" customHeight="1" thickBot="1" x14ac:dyDescent="0.35">
      <c r="A5" s="7" t="s">
        <v>18</v>
      </c>
      <c r="B5" s="64" t="str">
        <f>A2</f>
        <v xml:space="preserve">AÇÃO PERULAP 05 | Requalificação da sinalização rodoviária e mobilidade </v>
      </c>
      <c r="C5" s="64"/>
      <c r="D5" s="64"/>
      <c r="E5" s="65"/>
    </row>
    <row r="6" spans="1:7" ht="69.95" customHeight="1" thickBot="1" x14ac:dyDescent="0.35">
      <c r="A6" s="18" t="s">
        <v>33</v>
      </c>
      <c r="B6" s="80" t="s">
        <v>47</v>
      </c>
      <c r="C6" s="80"/>
      <c r="D6" s="80"/>
      <c r="E6" s="81"/>
    </row>
    <row r="7" spans="1:7" ht="69.95" customHeight="1" thickBot="1" x14ac:dyDescent="0.35">
      <c r="A7" s="7" t="s">
        <v>5</v>
      </c>
      <c r="B7" s="64" t="s">
        <v>58</v>
      </c>
      <c r="C7" s="64"/>
      <c r="D7" s="64"/>
      <c r="E7" s="65"/>
    </row>
    <row r="8" spans="1:7" ht="275.10000000000002" customHeight="1" thickBot="1" x14ac:dyDescent="0.35">
      <c r="A8" s="7" t="s">
        <v>0</v>
      </c>
      <c r="B8" s="64" t="s">
        <v>86</v>
      </c>
      <c r="C8" s="64"/>
      <c r="D8" s="64"/>
      <c r="E8" s="65"/>
      <c r="G8" s="28"/>
    </row>
    <row r="9" spans="1:7" ht="110.1" customHeight="1" thickBot="1" x14ac:dyDescent="0.35">
      <c r="A9" s="7" t="s">
        <v>1</v>
      </c>
      <c r="B9" s="64" t="s">
        <v>85</v>
      </c>
      <c r="C9" s="64"/>
      <c r="D9" s="64"/>
      <c r="E9" s="65"/>
    </row>
    <row r="10" spans="1:7" ht="30" customHeight="1" thickBot="1" x14ac:dyDescent="0.35">
      <c r="A10" s="7" t="s">
        <v>2</v>
      </c>
      <c r="B10" s="64" t="s">
        <v>21</v>
      </c>
      <c r="C10" s="64"/>
      <c r="D10" s="64"/>
      <c r="E10" s="65"/>
    </row>
    <row r="11" spans="1:7" ht="30" customHeight="1" thickBot="1" x14ac:dyDescent="0.35">
      <c r="A11" s="7" t="s">
        <v>3</v>
      </c>
      <c r="B11" s="64" t="s">
        <v>19</v>
      </c>
      <c r="C11" s="64"/>
      <c r="D11" s="64"/>
      <c r="E11" s="65"/>
    </row>
    <row r="12" spans="1:7" ht="30" customHeight="1" thickBot="1" x14ac:dyDescent="0.35">
      <c r="A12" s="7" t="s">
        <v>4</v>
      </c>
      <c r="B12" s="64" t="s">
        <v>53</v>
      </c>
      <c r="C12" s="64"/>
      <c r="D12" s="64"/>
      <c r="E12" s="65"/>
    </row>
    <row r="13" spans="1:7" ht="30" customHeight="1" thickBot="1" x14ac:dyDescent="0.35">
      <c r="A13" s="8" t="s">
        <v>37</v>
      </c>
      <c r="B13" s="66" t="s">
        <v>36</v>
      </c>
      <c r="C13" s="66"/>
      <c r="D13" s="66"/>
      <c r="E13" s="67"/>
    </row>
    <row r="14" spans="1:7" ht="46.5" customHeight="1" thickTop="1" thickBot="1" x14ac:dyDescent="0.35">
      <c r="A14" s="73"/>
      <c r="B14" s="73"/>
      <c r="C14" s="73"/>
      <c r="D14" s="73"/>
      <c r="E14" s="73"/>
    </row>
    <row r="15" spans="1:7" ht="30" customHeight="1" thickTop="1" thickBot="1" x14ac:dyDescent="0.35">
      <c r="A15" s="74" t="str">
        <f>A2</f>
        <v xml:space="preserve">AÇÃO PERULAP 05 | Requalificação da sinalização rodoviária e mobilidade </v>
      </c>
      <c r="B15" s="75"/>
      <c r="C15" s="75"/>
      <c r="D15" s="75"/>
      <c r="E15" s="76"/>
    </row>
    <row r="16" spans="1:7" s="5" customFormat="1" ht="30" customHeight="1" thickBot="1" x14ac:dyDescent="0.35">
      <c r="A16" s="68" t="s">
        <v>23</v>
      </c>
      <c r="B16" s="69"/>
      <c r="C16" s="69"/>
      <c r="D16" s="69"/>
      <c r="E16" s="70"/>
    </row>
    <row r="17" spans="1:5" s="5" customFormat="1" ht="30" customHeight="1" thickBot="1" x14ac:dyDescent="0.35">
      <c r="A17" s="7" t="s">
        <v>22</v>
      </c>
      <c r="B17" s="10" t="s">
        <v>15</v>
      </c>
      <c r="C17" s="10" t="s">
        <v>16</v>
      </c>
      <c r="D17" s="71" t="s">
        <v>17</v>
      </c>
      <c r="E17" s="72"/>
    </row>
    <row r="18" spans="1:5" s="6" customFormat="1" ht="30" customHeight="1" thickBot="1" x14ac:dyDescent="0.35">
      <c r="A18" s="7" t="s">
        <v>13</v>
      </c>
      <c r="B18" s="42">
        <v>0</v>
      </c>
      <c r="C18" s="42">
        <v>0</v>
      </c>
      <c r="D18" s="60">
        <f t="shared" ref="D18:D25" si="0">SUM(B18:C18)</f>
        <v>0</v>
      </c>
      <c r="E18" s="61"/>
    </row>
    <row r="19" spans="1:5" s="6" customFormat="1" ht="30" customHeight="1" thickBot="1" x14ac:dyDescent="0.35">
      <c r="A19" s="7" t="s">
        <v>6</v>
      </c>
      <c r="B19" s="42">
        <v>0</v>
      </c>
      <c r="C19" s="42">
        <v>0</v>
      </c>
      <c r="D19" s="60">
        <f t="shared" si="0"/>
        <v>0</v>
      </c>
      <c r="E19" s="61"/>
    </row>
    <row r="20" spans="1:5" s="6" customFormat="1" ht="30" customHeight="1" thickBot="1" x14ac:dyDescent="0.35">
      <c r="A20" s="7" t="s">
        <v>7</v>
      </c>
      <c r="B20" s="42">
        <v>500</v>
      </c>
      <c r="C20" s="42">
        <v>0</v>
      </c>
      <c r="D20" s="60">
        <f t="shared" si="0"/>
        <v>500</v>
      </c>
      <c r="E20" s="61"/>
    </row>
    <row r="21" spans="1:5" s="6" customFormat="1" ht="30" customHeight="1" thickBot="1" x14ac:dyDescent="0.35">
      <c r="A21" s="7" t="s">
        <v>8</v>
      </c>
      <c r="B21" s="42">
        <v>0</v>
      </c>
      <c r="C21" s="42">
        <v>0</v>
      </c>
      <c r="D21" s="60">
        <f t="shared" si="0"/>
        <v>0</v>
      </c>
      <c r="E21" s="61"/>
    </row>
    <row r="22" spans="1:5" s="6" customFormat="1" ht="30" customHeight="1" thickBot="1" x14ac:dyDescent="0.35">
      <c r="A22" s="7" t="s">
        <v>9</v>
      </c>
      <c r="B22" s="42">
        <v>0</v>
      </c>
      <c r="C22" s="42">
        <v>0</v>
      </c>
      <c r="D22" s="60">
        <f t="shared" si="0"/>
        <v>0</v>
      </c>
      <c r="E22" s="61"/>
    </row>
    <row r="23" spans="1:5" s="6" customFormat="1" ht="30" customHeight="1" thickBot="1" x14ac:dyDescent="0.35">
      <c r="A23" s="7" t="s">
        <v>10</v>
      </c>
      <c r="B23" s="42">
        <v>9000</v>
      </c>
      <c r="C23" s="42">
        <v>0</v>
      </c>
      <c r="D23" s="60">
        <f t="shared" si="0"/>
        <v>9000</v>
      </c>
      <c r="E23" s="61"/>
    </row>
    <row r="24" spans="1:5" s="6" customFormat="1" ht="30" customHeight="1" thickBot="1" x14ac:dyDescent="0.35">
      <c r="A24" s="7" t="s">
        <v>11</v>
      </c>
      <c r="B24" s="42">
        <v>500</v>
      </c>
      <c r="C24" s="42">
        <v>0</v>
      </c>
      <c r="D24" s="60">
        <f t="shared" si="0"/>
        <v>500</v>
      </c>
      <c r="E24" s="61"/>
    </row>
    <row r="25" spans="1:5" s="6" customFormat="1" ht="30" customHeight="1" thickBot="1" x14ac:dyDescent="0.35">
      <c r="A25" s="7" t="s">
        <v>12</v>
      </c>
      <c r="B25" s="42">
        <v>0</v>
      </c>
      <c r="C25" s="42">
        <v>0</v>
      </c>
      <c r="D25" s="60">
        <f t="shared" si="0"/>
        <v>0</v>
      </c>
      <c r="E25" s="61"/>
    </row>
    <row r="26" spans="1:5" s="6" customFormat="1" ht="30" customHeight="1" thickBot="1" x14ac:dyDescent="0.35">
      <c r="A26" s="8" t="s">
        <v>14</v>
      </c>
      <c r="B26" s="44">
        <f>SUM(B18:B25)</f>
        <v>10000</v>
      </c>
      <c r="C26" s="44">
        <f>SUM(C18:C25)</f>
        <v>0</v>
      </c>
      <c r="D26" s="62">
        <f>SUM(D18:D25)</f>
        <v>10000</v>
      </c>
      <c r="E26" s="63"/>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B7:E7"/>
    <mergeCell ref="A1:E1"/>
    <mergeCell ref="B3:E3"/>
    <mergeCell ref="B5:E5"/>
    <mergeCell ref="B6:E6"/>
    <mergeCell ref="A2:E2"/>
    <mergeCell ref="B4:E4"/>
    <mergeCell ref="D18:E18"/>
    <mergeCell ref="B8:E8"/>
    <mergeCell ref="B9:E9"/>
    <mergeCell ref="B10:E10"/>
    <mergeCell ref="B11:E11"/>
    <mergeCell ref="B12:E12"/>
    <mergeCell ref="B13:E13"/>
    <mergeCell ref="A16:E16"/>
    <mergeCell ref="D17:E17"/>
    <mergeCell ref="A14:E14"/>
    <mergeCell ref="A15:E15"/>
    <mergeCell ref="D25:E25"/>
    <mergeCell ref="D26:E26"/>
    <mergeCell ref="D19:E19"/>
    <mergeCell ref="D20:E20"/>
    <mergeCell ref="D21:E21"/>
    <mergeCell ref="D22:E22"/>
    <mergeCell ref="D23:E23"/>
    <mergeCell ref="D24:E24"/>
  </mergeCells>
  <pageMargins left="0.43307086614173229" right="0.43307086614173229" top="0.35433070866141736" bottom="0.35433070866141736"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showGridLines="0" view="pageBreakPreview" zoomScale="110" zoomScaleNormal="100" zoomScaleSheetLayoutView="110" workbookViewId="0">
      <selection activeCell="G21" sqref="G21"/>
    </sheetView>
  </sheetViews>
  <sheetFormatPr defaultRowHeight="16.5" x14ac:dyDescent="0.3"/>
  <cols>
    <col min="1" max="1" width="17.85546875" style="3" customWidth="1"/>
    <col min="2" max="3" width="25.42578125" style="1" customWidth="1"/>
    <col min="4" max="5" width="12.7109375" style="1" customWidth="1"/>
    <col min="6" max="6" width="9.140625" style="1"/>
    <col min="7" max="7" width="9.7109375" style="1" customWidth="1"/>
    <col min="8" max="16384" width="9.140625" style="1"/>
  </cols>
  <sheetData>
    <row r="1" spans="1:7" ht="46.5" customHeight="1" thickBot="1" x14ac:dyDescent="0.35">
      <c r="A1" s="73"/>
      <c r="B1" s="73"/>
      <c r="C1" s="73"/>
      <c r="D1" s="73"/>
      <c r="E1" s="73"/>
    </row>
    <row r="2" spans="1:7" ht="30" customHeight="1" thickTop="1" thickBot="1" x14ac:dyDescent="0.35">
      <c r="A2" s="74" t="s">
        <v>65</v>
      </c>
      <c r="B2" s="75"/>
      <c r="C2" s="75"/>
      <c r="D2" s="75"/>
      <c r="E2" s="76"/>
    </row>
    <row r="3" spans="1:7" ht="30" customHeight="1" thickBot="1" x14ac:dyDescent="0.35">
      <c r="A3" s="25" t="s">
        <v>34</v>
      </c>
      <c r="B3" s="82" t="s">
        <v>35</v>
      </c>
      <c r="C3" s="83"/>
      <c r="D3" s="83"/>
      <c r="E3" s="84"/>
    </row>
    <row r="4" spans="1:7" ht="30" customHeight="1" thickBot="1" x14ac:dyDescent="0.35">
      <c r="A4" s="25" t="s">
        <v>51</v>
      </c>
      <c r="B4" s="82" t="s">
        <v>66</v>
      </c>
      <c r="C4" s="83"/>
      <c r="D4" s="83"/>
      <c r="E4" s="84"/>
    </row>
    <row r="5" spans="1:7" ht="30" customHeight="1" thickBot="1" x14ac:dyDescent="0.35">
      <c r="A5" s="25" t="s">
        <v>18</v>
      </c>
      <c r="B5" s="82" t="str">
        <f>A2</f>
        <v>AÇÃO PERULAP 06 |Reabilitação de um edifício na Rua do Forno</v>
      </c>
      <c r="C5" s="83"/>
      <c r="D5" s="83"/>
      <c r="E5" s="84"/>
    </row>
    <row r="6" spans="1:7" ht="69.95" customHeight="1" thickBot="1" x14ac:dyDescent="0.35">
      <c r="A6" s="25" t="s">
        <v>33</v>
      </c>
      <c r="B6" s="80" t="s">
        <v>111</v>
      </c>
      <c r="C6" s="80"/>
      <c r="D6" s="80"/>
      <c r="E6" s="81"/>
    </row>
    <row r="7" spans="1:7" ht="69.95" customHeight="1" thickBot="1" x14ac:dyDescent="0.35">
      <c r="A7" s="25" t="s">
        <v>5</v>
      </c>
      <c r="B7" s="80" t="s">
        <v>87</v>
      </c>
      <c r="C7" s="80"/>
      <c r="D7" s="80"/>
      <c r="E7" s="81"/>
    </row>
    <row r="8" spans="1:7" ht="275.10000000000002" customHeight="1" thickBot="1" x14ac:dyDescent="0.35">
      <c r="A8" s="25" t="s">
        <v>0</v>
      </c>
      <c r="B8" s="80" t="s">
        <v>109</v>
      </c>
      <c r="C8" s="80"/>
      <c r="D8" s="80"/>
      <c r="E8" s="81"/>
    </row>
    <row r="9" spans="1:7" ht="110.1" customHeight="1" thickBot="1" x14ac:dyDescent="0.35">
      <c r="A9" s="25" t="s">
        <v>1</v>
      </c>
      <c r="B9" s="64" t="s">
        <v>88</v>
      </c>
      <c r="C9" s="64"/>
      <c r="D9" s="64"/>
      <c r="E9" s="65"/>
      <c r="G9" s="37"/>
    </row>
    <row r="10" spans="1:7" ht="30" customHeight="1" thickBot="1" x14ac:dyDescent="0.35">
      <c r="A10" s="25" t="s">
        <v>2</v>
      </c>
      <c r="B10" s="64" t="s">
        <v>60</v>
      </c>
      <c r="C10" s="64"/>
      <c r="D10" s="64"/>
      <c r="E10" s="65"/>
    </row>
    <row r="11" spans="1:7" ht="30" customHeight="1" thickBot="1" x14ac:dyDescent="0.35">
      <c r="A11" s="25" t="s">
        <v>3</v>
      </c>
      <c r="B11" s="80" t="s">
        <v>19</v>
      </c>
      <c r="C11" s="80"/>
      <c r="D11" s="80"/>
      <c r="E11" s="81"/>
    </row>
    <row r="12" spans="1:7" ht="30" customHeight="1" thickBot="1" x14ac:dyDescent="0.35">
      <c r="A12" s="25" t="s">
        <v>4</v>
      </c>
      <c r="B12" s="80" t="s">
        <v>61</v>
      </c>
      <c r="C12" s="80"/>
      <c r="D12" s="80"/>
      <c r="E12" s="81"/>
    </row>
    <row r="13" spans="1:7" ht="30" customHeight="1" thickBot="1" x14ac:dyDescent="0.35">
      <c r="A13" s="8" t="s">
        <v>37</v>
      </c>
      <c r="B13" s="86" t="s">
        <v>46</v>
      </c>
      <c r="C13" s="86"/>
      <c r="D13" s="86"/>
      <c r="E13" s="87"/>
    </row>
    <row r="14" spans="1:7" ht="46.5" customHeight="1" thickTop="1" thickBot="1" x14ac:dyDescent="0.35">
      <c r="A14" s="73"/>
      <c r="B14" s="73"/>
      <c r="C14" s="73"/>
      <c r="D14" s="73"/>
      <c r="E14" s="73"/>
    </row>
    <row r="15" spans="1:7" ht="30" customHeight="1" thickTop="1" thickBot="1" x14ac:dyDescent="0.35">
      <c r="A15" s="74" t="str">
        <f>A2</f>
        <v>AÇÃO PERULAP 06 |Reabilitação de um edifício na Rua do Forno</v>
      </c>
      <c r="B15" s="75"/>
      <c r="C15" s="75"/>
      <c r="D15" s="75"/>
      <c r="E15" s="76"/>
    </row>
    <row r="16" spans="1:7" s="5" customFormat="1" ht="30" customHeight="1" thickBot="1" x14ac:dyDescent="0.35">
      <c r="A16" s="88" t="s">
        <v>23</v>
      </c>
      <c r="B16" s="89"/>
      <c r="C16" s="89"/>
      <c r="D16" s="89"/>
      <c r="E16" s="90"/>
    </row>
    <row r="17" spans="1:7" s="5" customFormat="1" ht="30" customHeight="1" thickBot="1" x14ac:dyDescent="0.35">
      <c r="A17" s="25" t="s">
        <v>22</v>
      </c>
      <c r="B17" s="11" t="s">
        <v>15</v>
      </c>
      <c r="C17" s="36" t="s">
        <v>16</v>
      </c>
      <c r="D17" s="71" t="s">
        <v>17</v>
      </c>
      <c r="E17" s="72"/>
    </row>
    <row r="18" spans="1:7" s="6" customFormat="1" ht="30" customHeight="1" thickBot="1" x14ac:dyDescent="0.35">
      <c r="A18" s="25" t="s">
        <v>13</v>
      </c>
      <c r="B18" s="42">
        <v>0</v>
      </c>
      <c r="C18" s="42">
        <v>0</v>
      </c>
      <c r="D18" s="60">
        <f t="shared" ref="D18:D25" si="0">SUM(B18:C18)</f>
        <v>0</v>
      </c>
      <c r="E18" s="61"/>
    </row>
    <row r="19" spans="1:7" s="6" customFormat="1" ht="30" customHeight="1" thickBot="1" x14ac:dyDescent="0.35">
      <c r="A19" s="25" t="s">
        <v>6</v>
      </c>
      <c r="B19" s="42">
        <v>25000</v>
      </c>
      <c r="C19" s="42">
        <v>0</v>
      </c>
      <c r="D19" s="60">
        <f t="shared" si="0"/>
        <v>25000</v>
      </c>
      <c r="E19" s="61"/>
    </row>
    <row r="20" spans="1:7" s="6" customFormat="1" ht="30" customHeight="1" thickBot="1" x14ac:dyDescent="0.35">
      <c r="A20" s="25" t="s">
        <v>7</v>
      </c>
      <c r="B20" s="42">
        <v>3750</v>
      </c>
      <c r="C20" s="42">
        <v>0</v>
      </c>
      <c r="D20" s="60">
        <f t="shared" si="0"/>
        <v>3750</v>
      </c>
      <c r="E20" s="61"/>
    </row>
    <row r="21" spans="1:7" s="6" customFormat="1" ht="30" customHeight="1" thickBot="1" x14ac:dyDescent="0.35">
      <c r="A21" s="25" t="s">
        <v>8</v>
      </c>
      <c r="B21" s="42">
        <v>0</v>
      </c>
      <c r="C21" s="42">
        <v>0</v>
      </c>
      <c r="D21" s="60">
        <f t="shared" si="0"/>
        <v>0</v>
      </c>
      <c r="E21" s="61"/>
    </row>
    <row r="22" spans="1:7" s="6" customFormat="1" ht="30" customHeight="1" thickBot="1" x14ac:dyDescent="0.35">
      <c r="A22" s="25" t="s">
        <v>9</v>
      </c>
      <c r="B22" s="42">
        <v>0</v>
      </c>
      <c r="C22" s="42">
        <v>0</v>
      </c>
      <c r="D22" s="60">
        <f t="shared" si="0"/>
        <v>0</v>
      </c>
      <c r="E22" s="61"/>
      <c r="G22" s="39"/>
    </row>
    <row r="23" spans="1:7" s="6" customFormat="1" ht="30" customHeight="1" thickBot="1" x14ac:dyDescent="0.35">
      <c r="A23" s="25" t="s">
        <v>10</v>
      </c>
      <c r="B23" s="42">
        <v>67500</v>
      </c>
      <c r="C23" s="42">
        <v>0</v>
      </c>
      <c r="D23" s="60">
        <f t="shared" si="0"/>
        <v>67500</v>
      </c>
      <c r="E23" s="61"/>
    </row>
    <row r="24" spans="1:7" s="6" customFormat="1" ht="30" customHeight="1" thickBot="1" x14ac:dyDescent="0.35">
      <c r="A24" s="25" t="s">
        <v>11</v>
      </c>
      <c r="B24" s="42">
        <v>3750</v>
      </c>
      <c r="C24" s="42">
        <v>0</v>
      </c>
      <c r="D24" s="60">
        <f t="shared" si="0"/>
        <v>3750</v>
      </c>
      <c r="E24" s="61"/>
    </row>
    <row r="25" spans="1:7" s="6" customFormat="1" ht="30" customHeight="1" thickBot="1" x14ac:dyDescent="0.35">
      <c r="A25" s="25" t="s">
        <v>12</v>
      </c>
      <c r="B25" s="42">
        <v>0</v>
      </c>
      <c r="C25" s="42">
        <v>0</v>
      </c>
      <c r="D25" s="60">
        <f t="shared" si="0"/>
        <v>0</v>
      </c>
      <c r="E25" s="61"/>
      <c r="G25" s="39"/>
    </row>
    <row r="26" spans="1:7" s="6" customFormat="1" ht="30" customHeight="1" thickBot="1" x14ac:dyDescent="0.35">
      <c r="A26" s="8" t="s">
        <v>14</v>
      </c>
      <c r="B26" s="44">
        <f>SUM(B18:B25)</f>
        <v>100000</v>
      </c>
      <c r="C26" s="44">
        <f>SUM(C18:C25)</f>
        <v>0</v>
      </c>
      <c r="D26" s="62">
        <f>SUM(D18:D25)</f>
        <v>100000</v>
      </c>
      <c r="E26" s="63"/>
    </row>
    <row r="27" spans="1:7" ht="30" customHeight="1" thickTop="1" x14ac:dyDescent="0.3">
      <c r="B27" s="4"/>
      <c r="C27" s="4"/>
      <c r="D27" s="4"/>
      <c r="E27" s="4"/>
    </row>
    <row r="28" spans="1:7" s="3" customFormat="1" ht="30" customHeight="1" x14ac:dyDescent="0.3">
      <c r="B28" s="1"/>
      <c r="C28" s="1"/>
      <c r="D28" s="1"/>
      <c r="E28" s="1"/>
    </row>
    <row r="29" spans="1:7" s="3" customFormat="1" ht="30" customHeight="1" x14ac:dyDescent="0.3">
      <c r="B29" s="1"/>
      <c r="C29" s="1"/>
      <c r="D29" s="1"/>
      <c r="E29" s="1"/>
    </row>
    <row r="30" spans="1:7" s="3" customFormat="1" ht="30" customHeight="1" x14ac:dyDescent="0.3">
      <c r="B30" s="1"/>
      <c r="C30" s="1"/>
      <c r="D30" s="1"/>
      <c r="E30" s="1"/>
    </row>
    <row r="31" spans="1:7" s="3" customFormat="1" ht="30" customHeight="1" x14ac:dyDescent="0.3">
      <c r="B31" s="1"/>
      <c r="C31" s="1"/>
      <c r="D31" s="1"/>
      <c r="E31" s="1"/>
    </row>
    <row r="32" spans="1:7"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D25:E25"/>
    <mergeCell ref="D26:E26"/>
    <mergeCell ref="D19:E19"/>
    <mergeCell ref="D20:E20"/>
    <mergeCell ref="D21:E21"/>
    <mergeCell ref="D22:E22"/>
    <mergeCell ref="D23:E23"/>
    <mergeCell ref="D24:E24"/>
    <mergeCell ref="D18:E18"/>
    <mergeCell ref="B7:E7"/>
    <mergeCell ref="B8:E8"/>
    <mergeCell ref="B9:E9"/>
    <mergeCell ref="B10:E10"/>
    <mergeCell ref="B11:E11"/>
    <mergeCell ref="B12:E12"/>
    <mergeCell ref="B13:E13"/>
    <mergeCell ref="A14:E14"/>
    <mergeCell ref="A15:E15"/>
    <mergeCell ref="A16:E16"/>
    <mergeCell ref="D17:E17"/>
    <mergeCell ref="B6:E6"/>
    <mergeCell ref="A1:E1"/>
    <mergeCell ref="A2:E2"/>
    <mergeCell ref="B3:E3"/>
    <mergeCell ref="B4:E4"/>
    <mergeCell ref="B5:E5"/>
  </mergeCells>
  <pageMargins left="0.43307086614173229" right="0.43307086614173229" top="0.35433070866141736"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showGridLines="0" view="pageBreakPreview" zoomScale="110" zoomScaleNormal="100" zoomScaleSheetLayoutView="110" workbookViewId="0">
      <selection activeCell="I8" sqref="I8"/>
    </sheetView>
  </sheetViews>
  <sheetFormatPr defaultRowHeight="16.5" x14ac:dyDescent="0.3"/>
  <cols>
    <col min="1" max="1" width="17.85546875" style="3" customWidth="1"/>
    <col min="2" max="3" width="25.42578125" style="1" customWidth="1"/>
    <col min="4" max="5" width="12.7109375" style="1" customWidth="1"/>
    <col min="6" max="6" width="9.140625" style="1"/>
    <col min="7" max="7" width="8.42578125" style="1" customWidth="1"/>
    <col min="8" max="16384" width="9.140625" style="1"/>
  </cols>
  <sheetData>
    <row r="1" spans="1:7" ht="46.5" customHeight="1" thickBot="1" x14ac:dyDescent="0.35">
      <c r="A1" s="73"/>
      <c r="B1" s="73"/>
      <c r="C1" s="73"/>
      <c r="D1" s="73"/>
      <c r="E1" s="73"/>
    </row>
    <row r="2" spans="1:7" ht="30" customHeight="1" thickTop="1" thickBot="1" x14ac:dyDescent="0.35">
      <c r="A2" s="74" t="s">
        <v>72</v>
      </c>
      <c r="B2" s="75"/>
      <c r="C2" s="75"/>
      <c r="D2" s="75"/>
      <c r="E2" s="76"/>
    </row>
    <row r="3" spans="1:7" ht="30" customHeight="1" thickBot="1" x14ac:dyDescent="0.35">
      <c r="A3" s="25" t="s">
        <v>34</v>
      </c>
      <c r="B3" s="64" t="s">
        <v>35</v>
      </c>
      <c r="C3" s="64"/>
      <c r="D3" s="64"/>
      <c r="E3" s="65"/>
    </row>
    <row r="4" spans="1:7" ht="30" customHeight="1" thickBot="1" x14ac:dyDescent="0.35">
      <c r="A4" s="25" t="s">
        <v>51</v>
      </c>
      <c r="B4" s="82" t="s">
        <v>66</v>
      </c>
      <c r="C4" s="83"/>
      <c r="D4" s="83"/>
      <c r="E4" s="84"/>
    </row>
    <row r="5" spans="1:7" ht="30" customHeight="1" thickBot="1" x14ac:dyDescent="0.35">
      <c r="A5" s="25" t="s">
        <v>18</v>
      </c>
      <c r="B5" s="64" t="str">
        <f>A2</f>
        <v xml:space="preserve">AÇÃO PERULAP 07 | Valorização do Percurso Turístico “A Caminho da Senhora da Lapa” </v>
      </c>
      <c r="C5" s="64"/>
      <c r="D5" s="64"/>
      <c r="E5" s="65"/>
    </row>
    <row r="6" spans="1:7" ht="69.95" customHeight="1" thickBot="1" x14ac:dyDescent="0.35">
      <c r="A6" s="25" t="s">
        <v>33</v>
      </c>
      <c r="B6" s="80" t="s">
        <v>112</v>
      </c>
      <c r="C6" s="80"/>
      <c r="D6" s="80"/>
      <c r="E6" s="81"/>
    </row>
    <row r="7" spans="1:7" ht="69.95" customHeight="1" thickBot="1" x14ac:dyDescent="0.35">
      <c r="A7" s="25" t="s">
        <v>5</v>
      </c>
      <c r="B7" s="64" t="s">
        <v>89</v>
      </c>
      <c r="C7" s="64"/>
      <c r="D7" s="64"/>
      <c r="E7" s="65"/>
    </row>
    <row r="8" spans="1:7" ht="275.10000000000002" customHeight="1" thickBot="1" x14ac:dyDescent="0.35">
      <c r="A8" s="25" t="s">
        <v>0</v>
      </c>
      <c r="B8" s="64" t="s">
        <v>103</v>
      </c>
      <c r="C8" s="64"/>
      <c r="D8" s="64"/>
      <c r="E8" s="65"/>
      <c r="G8" s="38"/>
    </row>
    <row r="9" spans="1:7" ht="110.1" customHeight="1" thickBot="1" x14ac:dyDescent="0.35">
      <c r="A9" s="25" t="s">
        <v>1</v>
      </c>
      <c r="B9" s="64" t="s">
        <v>90</v>
      </c>
      <c r="C9" s="64"/>
      <c r="D9" s="64"/>
      <c r="E9" s="65"/>
    </row>
    <row r="10" spans="1:7" ht="30" customHeight="1" thickBot="1" x14ac:dyDescent="0.35">
      <c r="A10" s="25" t="s">
        <v>2</v>
      </c>
      <c r="B10" s="64" t="s">
        <v>21</v>
      </c>
      <c r="C10" s="64"/>
      <c r="D10" s="64"/>
      <c r="E10" s="65"/>
    </row>
    <row r="11" spans="1:7" ht="30" customHeight="1" thickBot="1" x14ac:dyDescent="0.35">
      <c r="A11" s="25" t="s">
        <v>3</v>
      </c>
      <c r="B11" s="64" t="s">
        <v>19</v>
      </c>
      <c r="C11" s="64"/>
      <c r="D11" s="64"/>
      <c r="E11" s="65"/>
    </row>
    <row r="12" spans="1:7" ht="30" customHeight="1" thickBot="1" x14ac:dyDescent="0.35">
      <c r="A12" s="25" t="s">
        <v>4</v>
      </c>
      <c r="B12" s="64" t="s">
        <v>20</v>
      </c>
      <c r="C12" s="64"/>
      <c r="D12" s="64"/>
      <c r="E12" s="65"/>
    </row>
    <row r="13" spans="1:7" ht="30" customHeight="1" thickBot="1" x14ac:dyDescent="0.35">
      <c r="A13" s="8" t="s">
        <v>37</v>
      </c>
      <c r="B13" s="66" t="s">
        <v>36</v>
      </c>
      <c r="C13" s="66"/>
      <c r="D13" s="66"/>
      <c r="E13" s="67"/>
    </row>
    <row r="14" spans="1:7" ht="46.5" customHeight="1" thickTop="1" thickBot="1" x14ac:dyDescent="0.35">
      <c r="A14" s="73"/>
      <c r="B14" s="73"/>
      <c r="C14" s="73"/>
      <c r="D14" s="73"/>
      <c r="E14" s="73"/>
    </row>
    <row r="15" spans="1:7" ht="30" customHeight="1" thickTop="1" thickBot="1" x14ac:dyDescent="0.35">
      <c r="A15" s="74" t="str">
        <f>B5</f>
        <v xml:space="preserve">AÇÃO PERULAP 07 | Valorização do Percurso Turístico “A Caminho da Senhora da Lapa” </v>
      </c>
      <c r="B15" s="75"/>
      <c r="C15" s="75"/>
      <c r="D15" s="75"/>
      <c r="E15" s="76"/>
    </row>
    <row r="16" spans="1:7" s="5" customFormat="1" ht="30" customHeight="1" thickBot="1" x14ac:dyDescent="0.35">
      <c r="A16" s="68" t="s">
        <v>23</v>
      </c>
      <c r="B16" s="69"/>
      <c r="C16" s="69"/>
      <c r="D16" s="69"/>
      <c r="E16" s="70"/>
    </row>
    <row r="17" spans="1:5" s="5" customFormat="1" ht="30" customHeight="1" thickBot="1" x14ac:dyDescent="0.35">
      <c r="A17" s="25" t="s">
        <v>22</v>
      </c>
      <c r="B17" s="24" t="s">
        <v>15</v>
      </c>
      <c r="C17" s="24" t="s">
        <v>16</v>
      </c>
      <c r="D17" s="71" t="s">
        <v>17</v>
      </c>
      <c r="E17" s="72"/>
    </row>
    <row r="18" spans="1:5" s="6" customFormat="1" ht="30" customHeight="1" thickBot="1" x14ac:dyDescent="0.35">
      <c r="A18" s="25" t="s">
        <v>13</v>
      </c>
      <c r="B18" s="42">
        <v>0</v>
      </c>
      <c r="C18" s="42">
        <v>0</v>
      </c>
      <c r="D18" s="60">
        <f t="shared" ref="D18:D25" si="0">SUM(B18:C18)</f>
        <v>0</v>
      </c>
      <c r="E18" s="61"/>
    </row>
    <row r="19" spans="1:5" s="6" customFormat="1" ht="30" customHeight="1" thickBot="1" x14ac:dyDescent="0.35">
      <c r="A19" s="25" t="s">
        <v>6</v>
      </c>
      <c r="B19" s="42">
        <v>0</v>
      </c>
      <c r="C19" s="42">
        <v>0</v>
      </c>
      <c r="D19" s="60">
        <f t="shared" si="0"/>
        <v>0</v>
      </c>
      <c r="E19" s="61"/>
    </row>
    <row r="20" spans="1:5" s="6" customFormat="1" ht="30" customHeight="1" thickBot="1" x14ac:dyDescent="0.35">
      <c r="A20" s="25" t="s">
        <v>7</v>
      </c>
      <c r="B20" s="42">
        <v>750</v>
      </c>
      <c r="C20" s="42">
        <v>0</v>
      </c>
      <c r="D20" s="60">
        <f t="shared" si="0"/>
        <v>750</v>
      </c>
      <c r="E20" s="61"/>
    </row>
    <row r="21" spans="1:5" s="6" customFormat="1" ht="30" customHeight="1" thickBot="1" x14ac:dyDescent="0.35">
      <c r="A21" s="25" t="s">
        <v>8</v>
      </c>
      <c r="B21" s="42">
        <v>0</v>
      </c>
      <c r="C21" s="42">
        <v>0</v>
      </c>
      <c r="D21" s="60">
        <f t="shared" si="0"/>
        <v>0</v>
      </c>
      <c r="E21" s="61"/>
    </row>
    <row r="22" spans="1:5" s="6" customFormat="1" ht="30" customHeight="1" thickBot="1" x14ac:dyDescent="0.35">
      <c r="A22" s="25" t="s">
        <v>9</v>
      </c>
      <c r="B22" s="42">
        <v>0</v>
      </c>
      <c r="C22" s="42">
        <v>0</v>
      </c>
      <c r="D22" s="60">
        <f t="shared" si="0"/>
        <v>0</v>
      </c>
      <c r="E22" s="61"/>
    </row>
    <row r="23" spans="1:5" s="6" customFormat="1" ht="30" customHeight="1" thickBot="1" x14ac:dyDescent="0.35">
      <c r="A23" s="25" t="s">
        <v>10</v>
      </c>
      <c r="B23" s="42">
        <v>13500</v>
      </c>
      <c r="C23" s="42">
        <v>0</v>
      </c>
      <c r="D23" s="60">
        <f t="shared" si="0"/>
        <v>13500</v>
      </c>
      <c r="E23" s="61"/>
    </row>
    <row r="24" spans="1:5" s="6" customFormat="1" ht="30" customHeight="1" thickBot="1" x14ac:dyDescent="0.35">
      <c r="A24" s="25" t="s">
        <v>11</v>
      </c>
      <c r="B24" s="42">
        <v>750</v>
      </c>
      <c r="C24" s="42">
        <v>0</v>
      </c>
      <c r="D24" s="60">
        <f t="shared" si="0"/>
        <v>750</v>
      </c>
      <c r="E24" s="61"/>
    </row>
    <row r="25" spans="1:5" s="6" customFormat="1" ht="30" customHeight="1" thickBot="1" x14ac:dyDescent="0.35">
      <c r="A25" s="25" t="s">
        <v>12</v>
      </c>
      <c r="B25" s="42">
        <v>0</v>
      </c>
      <c r="C25" s="42">
        <v>0</v>
      </c>
      <c r="D25" s="60">
        <f t="shared" si="0"/>
        <v>0</v>
      </c>
      <c r="E25" s="61"/>
    </row>
    <row r="26" spans="1:5" s="6" customFormat="1" ht="30" customHeight="1" thickBot="1" x14ac:dyDescent="0.35">
      <c r="A26" s="8" t="s">
        <v>14</v>
      </c>
      <c r="B26" s="44">
        <f>SUM(B18:B25)</f>
        <v>15000</v>
      </c>
      <c r="C26" s="44">
        <f>SUM(C18:C25)</f>
        <v>0</v>
      </c>
      <c r="D26" s="62">
        <f>SUM(D18:D25)</f>
        <v>15000</v>
      </c>
      <c r="E26" s="63"/>
    </row>
    <row r="27" spans="1:5" ht="30" customHeight="1" thickTop="1" x14ac:dyDescent="0.3">
      <c r="B27" s="4"/>
      <c r="C27" s="4"/>
      <c r="D27" s="4"/>
      <c r="E27" s="4"/>
    </row>
    <row r="28" spans="1:5" s="3" customFormat="1" ht="30" customHeight="1" x14ac:dyDescent="0.3">
      <c r="B28" s="1"/>
      <c r="C28" s="1"/>
      <c r="D28" s="1"/>
      <c r="E28" s="1"/>
    </row>
    <row r="29" spans="1:5" s="3" customFormat="1" ht="30" customHeight="1" x14ac:dyDescent="0.3">
      <c r="B29" s="1"/>
      <c r="C29" s="1"/>
      <c r="D29" s="1"/>
      <c r="E29" s="1"/>
    </row>
    <row r="30" spans="1:5" s="3" customFormat="1" ht="30" customHeight="1" x14ac:dyDescent="0.3">
      <c r="B30" s="1"/>
      <c r="C30" s="1"/>
      <c r="D30" s="1"/>
      <c r="E30" s="1"/>
    </row>
    <row r="31" spans="1:5" s="3" customFormat="1" ht="30" customHeight="1" x14ac:dyDescent="0.3">
      <c r="B31" s="1"/>
      <c r="C31" s="1"/>
      <c r="D31" s="1"/>
      <c r="E31" s="1"/>
    </row>
    <row r="32" spans="1:5" s="3" customFormat="1" ht="30" customHeight="1" x14ac:dyDescent="0.3">
      <c r="B32" s="1"/>
      <c r="C32" s="1"/>
      <c r="D32" s="1"/>
      <c r="E32" s="1"/>
    </row>
    <row r="33" spans="2:5" s="3" customFormat="1" ht="30" customHeight="1" x14ac:dyDescent="0.3">
      <c r="B33" s="1"/>
      <c r="C33" s="1"/>
      <c r="D33" s="1"/>
      <c r="E33" s="1"/>
    </row>
    <row r="34" spans="2:5" s="3" customFormat="1" ht="30" customHeight="1" x14ac:dyDescent="0.3">
      <c r="B34" s="1"/>
      <c r="C34" s="1"/>
      <c r="D34" s="1"/>
      <c r="E34" s="1"/>
    </row>
    <row r="35" spans="2:5" s="3" customFormat="1" ht="30" customHeight="1" x14ac:dyDescent="0.3">
      <c r="B35" s="1"/>
      <c r="C35" s="1"/>
      <c r="D35" s="1"/>
      <c r="E35" s="1"/>
    </row>
    <row r="36" spans="2:5" s="3" customFormat="1" ht="30" customHeight="1" x14ac:dyDescent="0.3">
      <c r="B36" s="1"/>
      <c r="C36" s="1"/>
      <c r="D36" s="1"/>
      <c r="E36" s="1"/>
    </row>
    <row r="37" spans="2:5" s="3" customFormat="1" ht="30" customHeight="1" x14ac:dyDescent="0.3">
      <c r="B37" s="1"/>
      <c r="C37" s="1"/>
      <c r="D37" s="1"/>
      <c r="E37" s="1"/>
    </row>
    <row r="38" spans="2:5" s="3" customFormat="1" ht="30" customHeight="1" x14ac:dyDescent="0.3">
      <c r="B38" s="1"/>
      <c r="C38" s="1"/>
      <c r="D38" s="1"/>
      <c r="E38" s="1"/>
    </row>
    <row r="39" spans="2:5" s="3" customFormat="1" ht="30" customHeight="1" x14ac:dyDescent="0.3">
      <c r="B39" s="1"/>
      <c r="C39" s="1"/>
      <c r="D39" s="1"/>
      <c r="E39" s="1"/>
    </row>
    <row r="40" spans="2:5" s="3" customFormat="1" ht="30" customHeight="1" x14ac:dyDescent="0.3">
      <c r="B40" s="1"/>
      <c r="C40" s="1"/>
      <c r="D40" s="1"/>
      <c r="E40" s="1"/>
    </row>
    <row r="41" spans="2:5" s="3" customFormat="1" ht="30" customHeight="1" x14ac:dyDescent="0.3">
      <c r="B41" s="1"/>
      <c r="C41" s="1"/>
      <c r="D41" s="1"/>
      <c r="E41" s="1"/>
    </row>
    <row r="42" spans="2:5" s="3" customFormat="1" ht="30" customHeight="1" x14ac:dyDescent="0.3">
      <c r="B42" s="1"/>
      <c r="C42" s="1"/>
      <c r="D42" s="1"/>
      <c r="E42" s="1"/>
    </row>
    <row r="43" spans="2:5" s="3" customFormat="1" ht="30" customHeight="1" x14ac:dyDescent="0.3">
      <c r="B43" s="1"/>
      <c r="C43" s="1"/>
      <c r="D43" s="1"/>
      <c r="E43" s="1"/>
    </row>
    <row r="44" spans="2:5" s="3" customFormat="1" ht="30" customHeight="1" x14ac:dyDescent="0.3">
      <c r="B44" s="1"/>
      <c r="C44" s="1"/>
      <c r="D44" s="1"/>
      <c r="E44" s="1"/>
    </row>
    <row r="45" spans="2:5" s="3" customFormat="1" ht="30" customHeight="1" x14ac:dyDescent="0.3">
      <c r="B45" s="1"/>
      <c r="C45" s="1"/>
      <c r="D45" s="1"/>
      <c r="E45" s="1"/>
    </row>
    <row r="46" spans="2:5" s="3" customFormat="1" ht="30" customHeight="1" x14ac:dyDescent="0.3">
      <c r="B46" s="1"/>
      <c r="C46" s="1"/>
      <c r="D46" s="1"/>
      <c r="E46" s="1"/>
    </row>
    <row r="47" spans="2:5" s="3" customFormat="1" ht="30" customHeight="1" x14ac:dyDescent="0.3">
      <c r="B47" s="1"/>
      <c r="C47" s="1"/>
      <c r="D47" s="1"/>
      <c r="E47" s="1"/>
    </row>
    <row r="48" spans="2:5" s="3" customFormat="1" ht="30" customHeight="1" x14ac:dyDescent="0.3">
      <c r="B48" s="1"/>
      <c r="C48" s="1"/>
      <c r="D48" s="1"/>
      <c r="E48" s="1"/>
    </row>
    <row r="49" spans="2:5" s="3" customFormat="1" ht="30" customHeight="1" x14ac:dyDescent="0.3">
      <c r="B49" s="1"/>
      <c r="C49" s="1"/>
      <c r="D49" s="1"/>
      <c r="E49" s="1"/>
    </row>
    <row r="50" spans="2:5" s="3" customFormat="1" ht="30" customHeight="1" x14ac:dyDescent="0.3">
      <c r="B50" s="1"/>
      <c r="C50" s="1"/>
      <c r="D50" s="1"/>
      <c r="E50" s="1"/>
    </row>
    <row r="51" spans="2:5" s="3" customFormat="1" ht="30" customHeight="1" x14ac:dyDescent="0.3">
      <c r="B51" s="1"/>
      <c r="C51" s="1"/>
      <c r="D51" s="1"/>
      <c r="E51" s="1"/>
    </row>
    <row r="52" spans="2:5" s="3" customFormat="1" ht="30" customHeight="1" x14ac:dyDescent="0.3">
      <c r="B52" s="1"/>
      <c r="C52" s="1"/>
      <c r="D52" s="1"/>
      <c r="E52" s="1"/>
    </row>
    <row r="53" spans="2:5" s="3" customFormat="1" ht="30" customHeight="1" x14ac:dyDescent="0.3">
      <c r="B53" s="1"/>
      <c r="C53" s="1"/>
      <c r="D53" s="1"/>
      <c r="E53" s="1"/>
    </row>
    <row r="54" spans="2:5" s="3" customFormat="1" ht="30" customHeight="1" x14ac:dyDescent="0.3">
      <c r="B54" s="1"/>
      <c r="C54" s="1"/>
      <c r="D54" s="1"/>
      <c r="E54" s="1"/>
    </row>
    <row r="55" spans="2:5" s="3" customFormat="1" ht="30" customHeight="1" x14ac:dyDescent="0.3">
      <c r="B55" s="1"/>
      <c r="C55" s="1"/>
      <c r="D55" s="1"/>
      <c r="E55" s="1"/>
    </row>
    <row r="56" spans="2:5" s="3" customFormat="1" ht="30" customHeight="1" x14ac:dyDescent="0.3">
      <c r="B56" s="1"/>
      <c r="C56" s="1"/>
      <c r="D56" s="1"/>
      <c r="E56" s="1"/>
    </row>
    <row r="57" spans="2:5" s="3" customFormat="1" ht="30" customHeight="1" x14ac:dyDescent="0.3">
      <c r="B57" s="1"/>
      <c r="C57" s="1"/>
      <c r="D57" s="1"/>
      <c r="E57" s="1"/>
    </row>
    <row r="58" spans="2:5" s="3" customFormat="1" ht="30" customHeight="1" x14ac:dyDescent="0.3">
      <c r="B58" s="1"/>
      <c r="C58" s="1"/>
      <c r="D58" s="1"/>
      <c r="E58" s="1"/>
    </row>
    <row r="59" spans="2:5" s="3" customFormat="1" ht="30" customHeight="1" x14ac:dyDescent="0.3">
      <c r="B59" s="1"/>
      <c r="C59" s="1"/>
      <c r="D59" s="1"/>
      <c r="E59" s="1"/>
    </row>
    <row r="60" spans="2:5" s="3" customFormat="1" ht="30" customHeight="1" x14ac:dyDescent="0.3">
      <c r="B60" s="1"/>
      <c r="C60" s="1"/>
      <c r="D60" s="1"/>
      <c r="E60" s="1"/>
    </row>
    <row r="61" spans="2:5" s="3" customFormat="1" ht="30" customHeight="1" x14ac:dyDescent="0.3">
      <c r="B61" s="1"/>
      <c r="C61" s="1"/>
      <c r="D61" s="1"/>
      <c r="E61" s="1"/>
    </row>
    <row r="62" spans="2:5" s="3" customFormat="1" ht="30" customHeight="1" x14ac:dyDescent="0.3">
      <c r="B62" s="1"/>
      <c r="C62" s="1"/>
      <c r="D62" s="1"/>
      <c r="E62" s="1"/>
    </row>
    <row r="63" spans="2:5" s="3" customFormat="1" ht="30" customHeight="1" x14ac:dyDescent="0.3">
      <c r="B63" s="1"/>
      <c r="C63" s="1"/>
      <c r="D63" s="1"/>
      <c r="E63" s="1"/>
    </row>
    <row r="64" spans="2:5" s="3" customFormat="1" ht="30" customHeight="1" x14ac:dyDescent="0.3">
      <c r="B64" s="1"/>
      <c r="C64" s="1"/>
      <c r="D64" s="1"/>
      <c r="E64" s="1"/>
    </row>
    <row r="65" spans="2:5" s="3" customFormat="1" ht="30" customHeight="1" x14ac:dyDescent="0.3">
      <c r="B65" s="1"/>
      <c r="C65" s="1"/>
      <c r="D65" s="1"/>
      <c r="E65" s="1"/>
    </row>
    <row r="66" spans="2:5" s="3" customFormat="1" ht="30" customHeight="1" x14ac:dyDescent="0.3">
      <c r="B66" s="1"/>
      <c r="C66" s="1"/>
      <c r="D66" s="1"/>
      <c r="E66" s="1"/>
    </row>
    <row r="67" spans="2:5" s="3" customFormat="1" ht="30" customHeight="1" x14ac:dyDescent="0.3">
      <c r="B67" s="1"/>
      <c r="C67" s="1"/>
      <c r="D67" s="1"/>
      <c r="E67" s="1"/>
    </row>
    <row r="68" spans="2:5" s="3" customFormat="1" ht="30" customHeight="1" x14ac:dyDescent="0.3">
      <c r="B68" s="1"/>
      <c r="C68" s="1"/>
      <c r="D68" s="1"/>
      <c r="E68" s="1"/>
    </row>
    <row r="69" spans="2:5" s="3" customFormat="1" ht="30" customHeight="1" x14ac:dyDescent="0.3">
      <c r="B69" s="1"/>
      <c r="C69" s="1"/>
      <c r="D69" s="1"/>
      <c r="E69" s="1"/>
    </row>
    <row r="70" spans="2:5" s="3" customFormat="1" ht="30" customHeight="1" x14ac:dyDescent="0.3">
      <c r="B70" s="1"/>
      <c r="C70" s="1"/>
      <c r="D70" s="1"/>
      <c r="E70" s="1"/>
    </row>
    <row r="71" spans="2:5" s="3" customFormat="1" ht="30" customHeight="1" x14ac:dyDescent="0.3">
      <c r="B71" s="1"/>
      <c r="C71" s="1"/>
      <c r="D71" s="1"/>
      <c r="E71" s="1"/>
    </row>
    <row r="72" spans="2:5" s="3" customFormat="1" ht="30" customHeight="1" x14ac:dyDescent="0.3">
      <c r="B72" s="1"/>
      <c r="C72" s="1"/>
      <c r="D72" s="1"/>
      <c r="E72" s="1"/>
    </row>
    <row r="73" spans="2:5" s="3" customFormat="1" ht="30" customHeight="1" x14ac:dyDescent="0.3">
      <c r="B73" s="1"/>
      <c r="C73" s="1"/>
      <c r="D73" s="1"/>
      <c r="E73" s="1"/>
    </row>
    <row r="74" spans="2:5" s="3" customFormat="1" ht="30" customHeight="1" x14ac:dyDescent="0.3">
      <c r="B74" s="1"/>
      <c r="C74" s="1"/>
      <c r="D74" s="1"/>
      <c r="E74" s="1"/>
    </row>
    <row r="75" spans="2:5" s="3" customFormat="1" ht="30" customHeight="1" x14ac:dyDescent="0.3">
      <c r="B75" s="1"/>
      <c r="C75" s="1"/>
      <c r="D75" s="1"/>
      <c r="E75" s="1"/>
    </row>
    <row r="76" spans="2:5" s="3" customFormat="1" ht="30" customHeight="1" x14ac:dyDescent="0.3">
      <c r="B76" s="1"/>
      <c r="C76" s="1"/>
      <c r="D76" s="1"/>
      <c r="E76" s="1"/>
    </row>
    <row r="77" spans="2:5" s="3" customFormat="1" ht="30" customHeight="1" x14ac:dyDescent="0.3">
      <c r="B77" s="1"/>
      <c r="C77" s="1"/>
      <c r="D77" s="1"/>
      <c r="E77" s="1"/>
    </row>
    <row r="78" spans="2:5" s="3" customFormat="1" ht="30" customHeight="1" x14ac:dyDescent="0.3">
      <c r="B78" s="1"/>
      <c r="C78" s="1"/>
      <c r="D78" s="1"/>
      <c r="E78" s="1"/>
    </row>
    <row r="79" spans="2:5" s="3" customFormat="1" ht="30" customHeight="1" x14ac:dyDescent="0.3">
      <c r="B79" s="1"/>
      <c r="C79" s="1"/>
      <c r="D79" s="1"/>
      <c r="E79" s="1"/>
    </row>
    <row r="80" spans="2:5" s="3" customFormat="1" ht="30" customHeight="1" x14ac:dyDescent="0.3">
      <c r="B80" s="1"/>
      <c r="C80" s="1"/>
      <c r="D80" s="1"/>
      <c r="E80" s="1"/>
    </row>
    <row r="81" spans="2:5" s="3" customFormat="1" ht="30" customHeight="1" x14ac:dyDescent="0.3">
      <c r="B81" s="1"/>
      <c r="C81" s="1"/>
      <c r="D81" s="1"/>
      <c r="E81" s="1"/>
    </row>
    <row r="82" spans="2:5" s="3" customFormat="1" ht="30" customHeight="1" x14ac:dyDescent="0.3">
      <c r="B82" s="1"/>
      <c r="C82" s="1"/>
      <c r="D82" s="1"/>
      <c r="E82" s="1"/>
    </row>
    <row r="83" spans="2:5" s="3" customFormat="1" ht="30" customHeight="1" x14ac:dyDescent="0.3">
      <c r="B83" s="1"/>
      <c r="C83" s="1"/>
      <c r="D83" s="1"/>
      <c r="E83" s="1"/>
    </row>
    <row r="84" spans="2:5" s="3" customFormat="1" ht="30" customHeight="1" x14ac:dyDescent="0.3">
      <c r="B84" s="1"/>
      <c r="C84" s="1"/>
      <c r="D84" s="1"/>
      <c r="E84" s="1"/>
    </row>
  </sheetData>
  <mergeCells count="26">
    <mergeCell ref="B7:E7"/>
    <mergeCell ref="A1:E1"/>
    <mergeCell ref="B3:E3"/>
    <mergeCell ref="B5:E5"/>
    <mergeCell ref="A2:E2"/>
    <mergeCell ref="B6:E6"/>
    <mergeCell ref="B4:E4"/>
    <mergeCell ref="D18:E18"/>
    <mergeCell ref="B8:E8"/>
    <mergeCell ref="B9:E9"/>
    <mergeCell ref="B10:E10"/>
    <mergeCell ref="B11:E11"/>
    <mergeCell ref="B12:E12"/>
    <mergeCell ref="B13:E13"/>
    <mergeCell ref="A16:E16"/>
    <mergeCell ref="D17:E17"/>
    <mergeCell ref="A14:E14"/>
    <mergeCell ref="A15:E15"/>
    <mergeCell ref="D25:E25"/>
    <mergeCell ref="D26:E26"/>
    <mergeCell ref="D19:E19"/>
    <mergeCell ref="D20:E20"/>
    <mergeCell ref="D21:E21"/>
    <mergeCell ref="D22:E22"/>
    <mergeCell ref="D23:E23"/>
    <mergeCell ref="D24:E24"/>
  </mergeCells>
  <pageMargins left="0.43307086614173229" right="0.43307086614173229" top="0.3543307086614173" bottom="0.354330708661417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13</vt:i4>
      </vt:variant>
    </vt:vector>
  </HeadingPairs>
  <TitlesOfParts>
    <vt:vector size="13" baseType="lpstr">
      <vt:lpstr>RESUMO-investimento</vt:lpstr>
      <vt:lpstr>RESUMO-investimento-publico</vt:lpstr>
      <vt:lpstr>PERULAP 01</vt:lpstr>
      <vt:lpstr>PERULAP 02</vt:lpstr>
      <vt:lpstr>PERULAP 03</vt:lpstr>
      <vt:lpstr>PERULAP 04</vt:lpstr>
      <vt:lpstr>PERULAP 05</vt:lpstr>
      <vt:lpstr>PERULAP 06</vt:lpstr>
      <vt:lpstr>PERULAP 07</vt:lpstr>
      <vt:lpstr>PERULAP 08</vt:lpstr>
      <vt:lpstr>PERULAP 09</vt:lpstr>
      <vt:lpstr>PERULAP 10</vt:lpstr>
      <vt:lpstr>PERULAP 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2017-05-18T14:25:26Z</cp:lastPrinted>
  <dcterms:created xsi:type="dcterms:W3CDTF">2015-10-09T14:25:29Z</dcterms:created>
  <dcterms:modified xsi:type="dcterms:W3CDTF">2017-05-18T14:25:30Z</dcterms:modified>
</cp:coreProperties>
</file>